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ховик Т.А\для сайта\"/>
    </mc:Choice>
  </mc:AlternateContent>
  <bookViews>
    <workbookView xWindow="480" yWindow="45" windowWidth="15480" windowHeight="10035"/>
  </bookViews>
  <sheets>
    <sheet name="апрель 2024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G108" i="1" l="1"/>
  <c r="F108" i="1"/>
  <c r="E108" i="1"/>
  <c r="E107" i="1"/>
  <c r="F107" i="1" s="1"/>
  <c r="G106" i="1"/>
  <c r="F106" i="1"/>
  <c r="E106" i="1"/>
  <c r="E105" i="1"/>
  <c r="F105" i="1" s="1"/>
  <c r="E104" i="1"/>
  <c r="F104" i="1" s="1"/>
  <c r="G103" i="1"/>
  <c r="F103" i="1"/>
  <c r="E103" i="1"/>
  <c r="G102" i="1"/>
  <c r="F102" i="1"/>
  <c r="E102" i="1"/>
  <c r="E101" i="1"/>
  <c r="F101" i="1" s="1"/>
  <c r="E100" i="1"/>
  <c r="F100" i="1" s="1"/>
  <c r="E99" i="1"/>
  <c r="F99" i="1" s="1"/>
  <c r="E98" i="1"/>
  <c r="F98" i="1" s="1"/>
  <c r="E97" i="1"/>
  <c r="F97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E96" i="1"/>
  <c r="F96" i="1" s="1"/>
  <c r="G94" i="1"/>
  <c r="F94" i="1"/>
  <c r="E94" i="1"/>
  <c r="G93" i="1"/>
  <c r="F93" i="1"/>
  <c r="E93" i="1"/>
  <c r="G92" i="1"/>
  <c r="F92" i="1"/>
  <c r="E92" i="1"/>
  <c r="A92" i="1"/>
  <c r="A93" i="1" s="1"/>
  <c r="G91" i="1"/>
  <c r="F91" i="1"/>
  <c r="E91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G53" i="1"/>
  <c r="F53" i="1"/>
  <c r="E53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15" i="1"/>
  <c r="F15" i="1" s="1"/>
  <c r="G15" i="1" l="1"/>
  <c r="G96" i="1"/>
  <c r="G97" i="1"/>
  <c r="G98" i="1"/>
  <c r="G99" i="1"/>
  <c r="G100" i="1"/>
  <c r="G101" i="1"/>
  <c r="G104" i="1"/>
  <c r="G105" i="1"/>
  <c r="G107" i="1"/>
</calcChain>
</file>

<file path=xl/sharedStrings.xml><?xml version="1.0" encoding="utf-8"?>
<sst xmlns="http://schemas.openxmlformats.org/spreadsheetml/2006/main" count="285" uniqueCount="144">
  <si>
    <t>«Утверждаю»</t>
  </si>
  <si>
    <t>№ п/п</t>
  </si>
  <si>
    <t>Наименование продукции</t>
  </si>
  <si>
    <t>Ед. изм.</t>
  </si>
  <si>
    <t>Без НДС</t>
  </si>
  <si>
    <t>НДС</t>
  </si>
  <si>
    <t>Цена с НДС</t>
  </si>
  <si>
    <t>Бетон с крупностью заполнителя 5-20 мм</t>
  </si>
  <si>
    <t>109003-1</t>
  </si>
  <si>
    <t>109003-2</t>
  </si>
  <si>
    <t>109003-3</t>
  </si>
  <si>
    <t>109003-4</t>
  </si>
  <si>
    <t>109003-5</t>
  </si>
  <si>
    <t>109003-6</t>
  </si>
  <si>
    <t>109003-7</t>
  </si>
  <si>
    <t>Растворы</t>
  </si>
  <si>
    <t>110001-2</t>
  </si>
  <si>
    <t>РСГП, кладочная, цементная, М50, Пк2</t>
  </si>
  <si>
    <t>110001-3</t>
  </si>
  <si>
    <t>РСГП, кладочная, цементная, М75, Пк2</t>
  </si>
  <si>
    <t>110001-4</t>
  </si>
  <si>
    <t>РСГП, кладочная, цементная, М100, Пк2</t>
  </si>
  <si>
    <t>110001-5</t>
  </si>
  <si>
    <t>РСГП, кладочная, цементная, М150, Пк2</t>
  </si>
  <si>
    <t>110001-6</t>
  </si>
  <si>
    <t>РСГП, кладочная, цементная, М200, Пк2</t>
  </si>
  <si>
    <t>110002-2</t>
  </si>
  <si>
    <t>РСГП, кладочная, цементно-известковая, М25, Пк2</t>
  </si>
  <si>
    <t>110002-3</t>
  </si>
  <si>
    <t>РСГП, кладочная, цементно-известковая, М50, Пк2</t>
  </si>
  <si>
    <t>110002-5</t>
  </si>
  <si>
    <t>РСГП, кладочная, цементно-известковая, М100, Пк2</t>
  </si>
  <si>
    <t>Ведущий экономист</t>
  </si>
  <si>
    <t>Начальник  УП «Пружанская ПМК-21»</t>
  </si>
  <si>
    <t xml:space="preserve"> В.С. Лукьянчук</t>
  </si>
  <si>
    <t>Прейскурант (ПРОДАЖА)</t>
  </si>
  <si>
    <t>Код</t>
  </si>
  <si>
    <t>Цена первого продавца</t>
  </si>
  <si>
    <t>Реализация на сторону для строительства прочих объектов</t>
  </si>
  <si>
    <t>БСГТ П3 В7,5 фр.5-20мм St-2 F50 W2</t>
  </si>
  <si>
    <r>
      <t>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 Cyr"/>
        <charset val="204"/>
      </rPr>
      <t/>
    </r>
  </si>
  <si>
    <t>БСГТ П4 В7,5 фр.5-20мм St-2 F50 W2</t>
  </si>
  <si>
    <t>БСГТ П3 В10(C8/10) фр.5-20мм St-2 F50 W2</t>
  </si>
  <si>
    <t>БСГТ П4 В10(C8/10) фр.5-20мм St-2 F50 W2</t>
  </si>
  <si>
    <t>БСГТ П3 B12,5(C10/12,5) фр.5-20мм St-2 F50 W2</t>
  </si>
  <si>
    <t>БСГТ П4 B12,5(C10/12,5) фр.5-20мм St-2 F50 W2</t>
  </si>
  <si>
    <t>БСГТ П3 B12,5(C10/12,5) фр.5-20мм St-2 F100 W4</t>
  </si>
  <si>
    <t>БСГТ П4 B12,5(C10/12,5) фр.5-20мм St-2 F100 W4</t>
  </si>
  <si>
    <t>БСГТ П3 B15(C12/15) фр.5-20мм St-2 F50 W4</t>
  </si>
  <si>
    <t>БСГТ П4 B15(C12/15) фр.5-20мм St-2 F50 W4</t>
  </si>
  <si>
    <t>БСГТ П3 B15(C12/15) фр.5-20мм St-2 F100 W4</t>
  </si>
  <si>
    <t>БСГТ П4 B15(C12/15) фр.5-20мм St-2 F100 W4</t>
  </si>
  <si>
    <t>БСГТ П3 B20(C16/20) фр.5-20мм St-2 F100 W4</t>
  </si>
  <si>
    <t>БСГТ П4 B20(C16/20) фр.5-20мм St-2 F100 W4</t>
  </si>
  <si>
    <t>БСГТ П3 B20(C16/20) фр.5-20мм St-2 F150 W4</t>
  </si>
  <si>
    <t>БСГТ П4 B20(C16/20) фр.5-20мм St-2 F150 W4</t>
  </si>
  <si>
    <t>БСГТ П3 B22,5(C18/22,5) фр.5-20мм St-2 F100 W6</t>
  </si>
  <si>
    <t>БСГТ П4 B22,5(C18/22,5) фр.5-20мм St-2 F100 W6</t>
  </si>
  <si>
    <t>БСГТ П3 B22,5(C18/22,5) фр.5-20мм St-2 F150 W8</t>
  </si>
  <si>
    <t>БСГТ П4 B22,5(C18/22,5) фр.5-20мм St-2 F150 W8</t>
  </si>
  <si>
    <t>БСГТ П3 B25(C20/25) фр.5-20мм St-2 F100 W6</t>
  </si>
  <si>
    <t>БСГТ П4 B25(C20/25) фр.5-20мм St-2 F100 W6</t>
  </si>
  <si>
    <t>БСГТ П3 B25(C20/25) фр.5-20мм St-2 F150 W8</t>
  </si>
  <si>
    <t>БСГТ П4 B25(C20/25) фр.5-20мм St-2 F150 W8</t>
  </si>
  <si>
    <t>БСГТ П3 B27,5(C22/27,5) фр.5-20мм St-2 F150 W6</t>
  </si>
  <si>
    <t>БСГТ П4 B27,5(C22/27,5) фр.5-20мм St-2 F150 W6</t>
  </si>
  <si>
    <t>БСГТ П3 B27,5(C22/27,5) фр.5-20мм St-2 F150 W8</t>
  </si>
  <si>
    <t>БСГТ П4 B27,5(C22/27,5) фр.5-20мм St-2 F150 W8</t>
  </si>
  <si>
    <t>БСГТ П3 B30(C25/30) фр.5-20мм St-2 F150 W6</t>
  </si>
  <si>
    <t>БСГТ П4 B30(C25/30) фр.5-20мм St-2 F150 W6</t>
  </si>
  <si>
    <t>БСГТ П3 B30(C25/30) фр.5-20мм St-2 F200 W8</t>
  </si>
  <si>
    <t>БСГТ П4 B30(C25/30) фр.5-20мм St-2 F200 W8</t>
  </si>
  <si>
    <t>БСГТ П3 B37(C30/37) фр.5-20мм St-2 F150 W6</t>
  </si>
  <si>
    <t>БСГТ П4 B37(C30/37) фр.5-20мм St-2 F150 W6</t>
  </si>
  <si>
    <t>БСГТ П3 B37(C30/37) фр.5-20мм St-2 F200 W8</t>
  </si>
  <si>
    <t>БСГТ П4 B37(C30/37) фр.5-20мм St-2 F200 W8</t>
  </si>
  <si>
    <t>Бетон с крупностью заполнителя 16-22 мм</t>
  </si>
  <si>
    <t>109004-1</t>
  </si>
  <si>
    <t>БСГТ П3 В7,5 фр.16-22мм St-2 F50 W2</t>
  </si>
  <si>
    <t>БСГТ П4 В7,5 фр.16-22мм St-2 F50 W2</t>
  </si>
  <si>
    <t>109004-2</t>
  </si>
  <si>
    <t>БСГТ П3 В10(C8/10) фр.16-22мм St-2 F50 W2</t>
  </si>
  <si>
    <t>БСГТ П4 В10(C8/10) фр.16-22мм St-2 F50 W2</t>
  </si>
  <si>
    <t>БСГТ П3 B12,5(C10/12,5) фр.16-22мм St-2 F50 W2</t>
  </si>
  <si>
    <t>БСГТ П4 B12,5(C10/12,5) фр.16-22мм St-2 F50 W2</t>
  </si>
  <si>
    <t>БСГТ П3 B12,5(C10/12,5) фр.16-22мм St-2 F100 W4</t>
  </si>
  <si>
    <t>БСГТ П4 B12,5(C10/12,5) фр.16-22мм St-2 F100 W4</t>
  </si>
  <si>
    <t>109004-3</t>
  </si>
  <si>
    <t>БСГТ П3 B15(C12/15) фр.16-22мм St-2 F50 W4</t>
  </si>
  <si>
    <t>БСГТ П4 B15(C12/15) фр.16-22мм St-2 F50 W4</t>
  </si>
  <si>
    <t>БСГТ П3 B15(C12/15) фр.16-22мм St-2 F100 W4</t>
  </si>
  <si>
    <t>БСГТ П4 B15(C12/15) фр.16-22мм St-2 F100 W4</t>
  </si>
  <si>
    <t>109004-4</t>
  </si>
  <si>
    <t>БСГТ П3 B20(C16/20) фр.16-22мм St-2 F100 W4</t>
  </si>
  <si>
    <t>БСГТ П4 B20(C16/20) фр.16-22мм St-2 F100 W4</t>
  </si>
  <si>
    <t>БСГТ П3 B20(C16/20) фр.16-22мм St-2 F150 W4</t>
  </si>
  <si>
    <t>БСГТ П4 B20(C16/20) фр.16-22мм St-2 F150 W4</t>
  </si>
  <si>
    <t>109004-5</t>
  </si>
  <si>
    <t>БСГТ П3 B22,5(C18/22,5) фр.16-22мм St-2 F100 W6</t>
  </si>
  <si>
    <t>БСГТ П4 B22,5(C18/22,5) фр.16-22мм St-2 F100 W6</t>
  </si>
  <si>
    <t>БСГТ П3 B22,5(C18/22,5) фр.16-22мм St-2 F150 W8</t>
  </si>
  <si>
    <t>БСГТ П4 B22,5(C18/22,5) фр.16-22мм St-2 F150 W8</t>
  </si>
  <si>
    <t>109004-6</t>
  </si>
  <si>
    <t>БСГТ П3 B25(C20/25) фр.16-22мм St-2 F100 W6</t>
  </si>
  <si>
    <t>БСГТ П4 B25(C20/25) фр.16-22мм St-2 F100 W6</t>
  </si>
  <si>
    <t>БСГТ П3 B25(C20/25) фр.16-22мм St-2 F150 W8</t>
  </si>
  <si>
    <t>БСГТ П4 B25(C20/25) фр.16-22мм St-2 F150 W8</t>
  </si>
  <si>
    <t>БСГТ П3 B27,5(C22/27,5) фр.16-22мм St-2 F150 W6</t>
  </si>
  <si>
    <t>БСГТ П4 B27,5(C22/27,5) фр.16-22мм St-2 F150 W6</t>
  </si>
  <si>
    <t>БСГТ П3 B27,5(C22/27,5) фр.16-22мм St-2 F150 W8</t>
  </si>
  <si>
    <t>БСГТ П4 B27,5(C22/27,5) фр.16-22мм St-2 F150 W8</t>
  </si>
  <si>
    <t>109004-7</t>
  </si>
  <si>
    <t>БСГТ П3 B30(C25/30) фр.16-22мм St-2 F150 W6</t>
  </si>
  <si>
    <t>БСГТ П4 B30(C25/30) фр.16-22мм St-2 F150 W6</t>
  </si>
  <si>
    <t>БСГТ П3 B30(C25/30) фр.16-22мм St-2 F200 W8</t>
  </si>
  <si>
    <t>БСГТ П4 B30(C25/30) фр.16-22мм St-2 F200 W8</t>
  </si>
  <si>
    <t>БСГТ П3 B37(C30/37) фр.16-22мм St-2 F150 W6</t>
  </si>
  <si>
    <t>БСГТ П4 B37(C30/37) фр.16-22мм St-2 F150 W6</t>
  </si>
  <si>
    <t>БСГТ П3 B37(C30/37) фр.16-22мм St-2 F200 W8</t>
  </si>
  <si>
    <t>БСГТ П4 B37(C30/37) фр.16-22мм St-2 F200 W8</t>
  </si>
  <si>
    <t>Керамзитобетон</t>
  </si>
  <si>
    <t>121001-3</t>
  </si>
  <si>
    <t>БСГЛ П2 В7,5 D1200 фр.10-16мм St-2 F50 W4</t>
  </si>
  <si>
    <t>121022-4</t>
  </si>
  <si>
    <t>БСГЛ П2 В12,5 D1500 фр.10-16мм St-2 F100 W6</t>
  </si>
  <si>
    <t>121013-4</t>
  </si>
  <si>
    <t>БСГЛ П2 В12,5 D1100 фр.10-16мм St-2 F50 W4</t>
  </si>
  <si>
    <t>121013-5</t>
  </si>
  <si>
    <t>БСГЛ П2 В15 D1100 фр.10-16мм St-2 F50 W4</t>
  </si>
  <si>
    <t>110001-1</t>
  </si>
  <si>
    <t>РСГП, кладочная, цементная, М25, Пк2</t>
  </si>
  <si>
    <t>РСГП, кладочная, цементная, М200 W6, Пк2</t>
  </si>
  <si>
    <t>110001-8</t>
  </si>
  <si>
    <t>РСГП, кладочная, цементная, М300, Пк2</t>
  </si>
  <si>
    <t>110002-4</t>
  </si>
  <si>
    <t>РСГП, кладочная, цементно-известковая, М75, Пк2</t>
  </si>
  <si>
    <t>РСГП, кладочная, цементно-известковая, М100 F50, Пк2</t>
  </si>
  <si>
    <t>И.В. Томилова</t>
  </si>
  <si>
    <t>15.04.2024 года</t>
  </si>
  <si>
    <t>БСГТ П3 B30(C25/30) фр.5-20мм St-2 F200 W6</t>
  </si>
  <si>
    <r>
      <t>м</t>
    </r>
    <r>
      <rPr>
        <vertAlign val="superscript"/>
        <sz val="12"/>
        <rFont val="Times New Roman"/>
        <family val="1"/>
        <charset val="204"/>
      </rPr>
      <t>4</t>
    </r>
    <r>
      <rPr>
        <sz val="10"/>
        <rFont val="Arial Cyr"/>
        <charset val="204"/>
      </rPr>
      <t/>
    </r>
  </si>
  <si>
    <r>
      <t>м</t>
    </r>
    <r>
      <rPr>
        <vertAlign val="superscript"/>
        <sz val="12"/>
        <rFont val="Times New Roman"/>
        <family val="1"/>
        <charset val="204"/>
      </rPr>
      <t>6</t>
    </r>
    <r>
      <rPr>
        <sz val="10"/>
        <rFont val="Arial Cyr"/>
        <charset val="204"/>
      </rPr>
      <t/>
    </r>
  </si>
  <si>
    <r>
      <t>м</t>
    </r>
    <r>
      <rPr>
        <vertAlign val="superscript"/>
        <sz val="12"/>
        <rFont val="Times New Roman"/>
        <family val="1"/>
        <charset val="204"/>
      </rPr>
      <t>7</t>
    </r>
    <r>
      <rPr>
        <sz val="10"/>
        <rFont val="Arial Cyr"/>
        <charset val="204"/>
      </rPr>
      <t/>
    </r>
  </si>
  <si>
    <t>БСГТ П3 B30(C25/30) фр.16-22мм St-2 F200 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</si>
</sst>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1" xfId="0" applyNumberFormat="1" applyFont="1" applyBorder="1"/>
    <xf numFmtId="49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54;&#1052;&#1048;&#1051;&#1054;&#1042;&#1040;\&#1050;&#1040;&#1051;&#1068;&#1050;&#1059;&#1051;&#1071;&#1062;&#1048;&#1048;\2024%20&#1075;&#1086;&#1076;\&#1041;&#1045;&#1058;&#1054;&#1053;\&#1056;&#1077;&#1072;&#1083;&#1080;&#1079;&#1072;&#1094;&#1080;&#1103;\&#1056;&#1045;&#1040;&#1051;&#1048;&#1047;&#1040;&#1062;&#1048;&#1071;%20&#1073;&#1077;&#1090;&#1086;&#1085;%20&#1072;&#1087;&#1088;&#1077;&#1083;&#1100;%202024%20&#1075;&#1086;&#1076;&#107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Сравнительная таблица"/>
      <sheetName val="Протокол согласования цен"/>
      <sheetName val="Средневзвешенный индекс"/>
      <sheetName val="Действующие цены"/>
      <sheetName val="Вводимые цены"/>
      <sheetName val="П3 В7,5 фр.5-20 W2"/>
      <sheetName val="П4 В7,5 фр.5-20"/>
      <sheetName val="П3 В10 фр.5-20"/>
      <sheetName val="П4 В10 фр.5-20"/>
      <sheetName val="П3 В12,5 фр.5-20 F50 W4"/>
      <sheetName val="П4 В12,5 фр.5-20 F50 W4"/>
      <sheetName val="П3 В12,5 фр.5-20 F100 W4"/>
      <sheetName val="П4 В12,5 фр.5-20 F100 W4"/>
      <sheetName val="П3 В15 фр.5-20 F50 W4 "/>
      <sheetName val="П4 В15 фр.5-20 F50 W4"/>
      <sheetName val="П3 В15 фр.5-20 F100 W4"/>
      <sheetName val="П4 В15 фр.5-20 F100 W4"/>
      <sheetName val="П3 В20 фр.5-20 F100 W4"/>
      <sheetName val="П4 В20 фр.5-20 F100 W4"/>
      <sheetName val="П3 В20 фр.5-20 F150 W6"/>
      <sheetName val="П4 В20 фр.5-20 F150 W6"/>
      <sheetName val="П3 В22,5 фр.5-20 F100 W6"/>
      <sheetName val="П4 В22,5 фр.5-20 F100 W6"/>
      <sheetName val="П3 В22,5 фр.5-20 F150 W8"/>
      <sheetName val="П4 В22,5 фр.5-20 F150 W8"/>
      <sheetName val="П3 В25 фр.5-20 F100 W6"/>
      <sheetName val="П4 В25 фр.5-20 F100 W6"/>
      <sheetName val="П3 В25 фр.5-20 F150 W8"/>
      <sheetName val="П4 В25 фр.5-20 F150 W8"/>
      <sheetName val="П3 В27,5 фр.5-20 F150 W6"/>
      <sheetName val="П4 В27,5 фр.5-20 F150 W6"/>
      <sheetName val="П3 В27,5 фр.5-20 F150 W8"/>
      <sheetName val="П4 В27,5 фр.5-20 F150 W8"/>
      <sheetName val="П3 В30 фр.5-20 F150 W6"/>
      <sheetName val="П4 В30 фр.5-20 F150 W6"/>
      <sheetName val="П3 В30 фр.5-20 F200 W8"/>
      <sheetName val="П4 В30 фр.5-20 F200 W8 "/>
      <sheetName val="П3 В37 фр.5-20 F150 W6"/>
      <sheetName val="П4 В37 фр.5-20 F150 W6"/>
      <sheetName val="П3 В37 фр.5-20 F200 W8"/>
      <sheetName val="П4 В37 фр.5-20 F200 W8"/>
      <sheetName val="П3 В30 фр.5-20 F200 W6"/>
      <sheetName val="П3 В7,5 фр.16-22 F50 W2"/>
      <sheetName val="П4 В7,5 фр.16-22 F50 W2"/>
      <sheetName val="П3 В10 фр.16-22 F50 W2"/>
      <sheetName val="П4 В10 фр.16-22 F50 W2"/>
      <sheetName val="П3 В12,5 фр.16-22 F50 W2"/>
      <sheetName val="П4 В12,5 фр.16-22 F50 W2"/>
      <sheetName val="П3 В12,5 фр.16-22 F100 W4"/>
      <sheetName val="П4 В12,5 фр.16-22 F100 W4"/>
      <sheetName val="П3 В15 фр.16-22 F50 W4"/>
      <sheetName val="П4 В15 фр.16-22 F50 W4"/>
      <sheetName val="П3 В15 фр.16-22 F100 W4"/>
      <sheetName val="П4 В15 фр.16-22 F100 W4"/>
      <sheetName val="П3 В20 фр.16-22 F100 W4"/>
      <sheetName val="П4 В20 фр.16-22 F100 W4"/>
      <sheetName val="П3 В20 фр.16-22 F150 W6"/>
      <sheetName val="П4 В20 фр.16-22 F150 W6"/>
      <sheetName val="П3 В22,5 фр.16-22 F100 W6"/>
      <sheetName val="П4 В22,5 фр.16-22 F100 W6"/>
      <sheetName val="П3 В22,5 фр.16-22 F150 W8"/>
      <sheetName val="П4 В22,5 фр.16-22 F150 W8"/>
      <sheetName val="П3 В25 фр.16-22 F100 W6"/>
      <sheetName val="П4 В25 фр.16-22 F100 W6"/>
      <sheetName val="П3 В25 фр.16-22 F150 W8"/>
      <sheetName val="П4 В25 фр.16-22 F150 W8"/>
      <sheetName val="П3 В27,5 фр.16-22 F150 W6"/>
      <sheetName val="П4 В27,5 фр.16-22 F150 W6"/>
      <sheetName val="П3 В27,5 фр.16-22 F150 W8"/>
      <sheetName val="П4 В27,5 фр.16-22 F150 W8"/>
      <sheetName val="П3 В30 фр.16-22 F150 W6"/>
      <sheetName val="П4 В30 фр.16-22 F150 W6"/>
      <sheetName val="П3 В30 фр.16-22 F200 W8"/>
      <sheetName val="П4 В30 фр.16-22 F200 W8"/>
      <sheetName val="П3 В37 фр.16-22 F150 W6"/>
      <sheetName val="П4 В37 фр.16-22 F150 W6"/>
      <sheetName val="П3 В37 фр.16-22 F200 W8"/>
      <sheetName val="П3 В30 фр.16-22 F200 W6 "/>
      <sheetName val="П4 В37 фр.16-22 F200 W8"/>
      <sheetName val="БСГЛ П2 В7,5 W4 D1200"/>
      <sheetName val="БСГЛ П2 В12,5 W6 D1500"/>
      <sheetName val="БСГЛ П2 В12,5 W4 D1100"/>
      <sheetName val="БСГЛ П2 В15 W4 D1100"/>
      <sheetName val="Раствор ц-й М25"/>
      <sheetName val="Раствор ц-й М50"/>
      <sheetName val="Раствор ц-й М75"/>
      <sheetName val="Раствор ц-й М100"/>
      <sheetName val="Раствор ц-й М150"/>
      <sheetName val="Раствор ц-й М200"/>
      <sheetName val="Раствор ц-й М200 W6"/>
      <sheetName val="Раствор ц-й М300"/>
      <sheetName val="Раствор ц-и М25"/>
      <sheetName val="Раствор ц-и М50"/>
      <sheetName val="Раствор ц-и М75"/>
      <sheetName val="Раствор ц-и М100"/>
      <sheetName val="Раствор ц-и М100 F50 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H31">
            <v>193.99</v>
          </cell>
        </row>
      </sheetData>
      <sheetData sheetId="7">
        <row r="31">
          <cell r="H31">
            <v>195.2</v>
          </cell>
        </row>
        <row r="32">
          <cell r="H32">
            <v>39.04</v>
          </cell>
        </row>
        <row r="33">
          <cell r="H33">
            <v>234.23999999999998</v>
          </cell>
        </row>
      </sheetData>
      <sheetData sheetId="8">
        <row r="31">
          <cell r="H31">
            <v>195.79</v>
          </cell>
        </row>
        <row r="32">
          <cell r="H32">
            <v>39.158000000000001</v>
          </cell>
        </row>
        <row r="33">
          <cell r="H33">
            <v>234.94799999999998</v>
          </cell>
        </row>
      </sheetData>
      <sheetData sheetId="9">
        <row r="31">
          <cell r="H31">
            <v>197.17</v>
          </cell>
        </row>
        <row r="32">
          <cell r="H32">
            <v>39.433999999999997</v>
          </cell>
        </row>
        <row r="33">
          <cell r="H33">
            <v>236.60399999999998</v>
          </cell>
        </row>
      </sheetData>
      <sheetData sheetId="10">
        <row r="31">
          <cell r="H31">
            <v>197.92</v>
          </cell>
        </row>
        <row r="32">
          <cell r="H32">
            <v>39.584000000000003</v>
          </cell>
        </row>
        <row r="33">
          <cell r="H33">
            <v>237.50399999999999</v>
          </cell>
        </row>
      </sheetData>
      <sheetData sheetId="11">
        <row r="31">
          <cell r="H31">
            <v>199.3</v>
          </cell>
        </row>
        <row r="32">
          <cell r="H32">
            <v>39.860000000000007</v>
          </cell>
        </row>
        <row r="33">
          <cell r="H33">
            <v>239.16000000000003</v>
          </cell>
        </row>
      </sheetData>
      <sheetData sheetId="12">
        <row r="31">
          <cell r="H31">
            <v>201.09</v>
          </cell>
        </row>
        <row r="32">
          <cell r="H32">
            <v>40.218000000000004</v>
          </cell>
        </row>
        <row r="33">
          <cell r="H33">
            <v>241.30799999999999</v>
          </cell>
        </row>
      </sheetData>
      <sheetData sheetId="13">
        <row r="31">
          <cell r="H31">
            <v>201.95</v>
          </cell>
        </row>
        <row r="32">
          <cell r="H32">
            <v>40.39</v>
          </cell>
        </row>
        <row r="33">
          <cell r="H33">
            <v>242.33999999999997</v>
          </cell>
        </row>
      </sheetData>
      <sheetData sheetId="14">
        <row r="31">
          <cell r="H31">
            <v>202.22</v>
          </cell>
        </row>
        <row r="32">
          <cell r="H32">
            <v>40.444000000000003</v>
          </cell>
        </row>
        <row r="33">
          <cell r="H33">
            <v>242.66399999999999</v>
          </cell>
        </row>
      </sheetData>
      <sheetData sheetId="15">
        <row r="31">
          <cell r="H31">
            <v>204.11</v>
          </cell>
        </row>
        <row r="32">
          <cell r="H32">
            <v>40.822000000000003</v>
          </cell>
        </row>
        <row r="33">
          <cell r="H33">
            <v>244.93200000000002</v>
          </cell>
        </row>
      </sheetData>
      <sheetData sheetId="16">
        <row r="31">
          <cell r="H31">
            <v>203.07</v>
          </cell>
        </row>
        <row r="32">
          <cell r="H32">
            <v>40.614000000000004</v>
          </cell>
        </row>
        <row r="33">
          <cell r="H33">
            <v>243.684</v>
          </cell>
        </row>
      </sheetData>
      <sheetData sheetId="17">
        <row r="31">
          <cell r="H31">
            <v>204.1</v>
          </cell>
        </row>
        <row r="32">
          <cell r="H32">
            <v>40.82</v>
          </cell>
        </row>
        <row r="33">
          <cell r="H33">
            <v>244.92</v>
          </cell>
        </row>
      </sheetData>
      <sheetData sheetId="18">
        <row r="31">
          <cell r="H31">
            <v>204.87</v>
          </cell>
        </row>
        <row r="32">
          <cell r="H32">
            <v>40.974000000000004</v>
          </cell>
        </row>
        <row r="33">
          <cell r="H33">
            <v>245.84399999999999</v>
          </cell>
        </row>
      </sheetData>
      <sheetData sheetId="19">
        <row r="31">
          <cell r="H31">
            <v>206.6</v>
          </cell>
        </row>
        <row r="32">
          <cell r="H32">
            <v>41.32</v>
          </cell>
        </row>
        <row r="33">
          <cell r="H33">
            <v>247.92</v>
          </cell>
        </row>
      </sheetData>
      <sheetData sheetId="20">
        <row r="31">
          <cell r="H31">
            <v>206.63</v>
          </cell>
        </row>
        <row r="32">
          <cell r="H32">
            <v>41.326000000000001</v>
          </cell>
        </row>
        <row r="33">
          <cell r="H33">
            <v>247.95599999999999</v>
          </cell>
        </row>
      </sheetData>
      <sheetData sheetId="21">
        <row r="31">
          <cell r="H31">
            <v>207.84</v>
          </cell>
        </row>
        <row r="32">
          <cell r="H32">
            <v>41.568000000000005</v>
          </cell>
        </row>
        <row r="33">
          <cell r="H33">
            <v>249.40800000000002</v>
          </cell>
        </row>
      </sheetData>
      <sheetData sheetId="22">
        <row r="31">
          <cell r="H31">
            <v>210.47</v>
          </cell>
        </row>
        <row r="32">
          <cell r="H32">
            <v>42.094000000000001</v>
          </cell>
        </row>
        <row r="33">
          <cell r="H33">
            <v>252.56399999999999</v>
          </cell>
        </row>
      </sheetData>
      <sheetData sheetId="23">
        <row r="31">
          <cell r="H31">
            <v>211.68</v>
          </cell>
        </row>
        <row r="32">
          <cell r="H32">
            <v>42.336000000000006</v>
          </cell>
        </row>
        <row r="33">
          <cell r="H33">
            <v>254.01600000000002</v>
          </cell>
        </row>
      </sheetData>
      <sheetData sheetId="24">
        <row r="31">
          <cell r="H31">
            <v>212.89</v>
          </cell>
        </row>
        <row r="32">
          <cell r="H32">
            <v>42.578000000000003</v>
          </cell>
        </row>
        <row r="33">
          <cell r="H33">
            <v>255.46799999999999</v>
          </cell>
        </row>
      </sheetData>
      <sheetData sheetId="25">
        <row r="31">
          <cell r="H31">
            <v>213.92</v>
          </cell>
        </row>
        <row r="32">
          <cell r="H32">
            <v>42.783999999999999</v>
          </cell>
        </row>
        <row r="33">
          <cell r="H33">
            <v>256.70400000000001</v>
          </cell>
        </row>
      </sheetData>
      <sheetData sheetId="26">
        <row r="31">
          <cell r="H31">
            <v>217.15</v>
          </cell>
        </row>
        <row r="32">
          <cell r="H32">
            <v>43.430000000000007</v>
          </cell>
        </row>
        <row r="33">
          <cell r="H33">
            <v>260.58000000000004</v>
          </cell>
        </row>
      </sheetData>
      <sheetData sheetId="27">
        <row r="31">
          <cell r="H31">
            <v>218.53</v>
          </cell>
        </row>
        <row r="32">
          <cell r="H32">
            <v>43.706000000000003</v>
          </cell>
        </row>
        <row r="33">
          <cell r="H33">
            <v>262.23599999999999</v>
          </cell>
        </row>
      </sheetData>
      <sheetData sheetId="28">
        <row r="31">
          <cell r="H31">
            <v>220.88</v>
          </cell>
        </row>
        <row r="32">
          <cell r="H32">
            <v>44.176000000000002</v>
          </cell>
        </row>
        <row r="33">
          <cell r="H33">
            <v>265.05599999999998</v>
          </cell>
        </row>
      </sheetData>
      <sheetData sheetId="29">
        <row r="31">
          <cell r="H31">
            <v>222.61</v>
          </cell>
        </row>
        <row r="32">
          <cell r="H32">
            <v>44.522000000000006</v>
          </cell>
        </row>
        <row r="33">
          <cell r="H33">
            <v>267.13200000000001</v>
          </cell>
        </row>
      </sheetData>
      <sheetData sheetId="30">
        <row r="31">
          <cell r="H31">
            <v>220.88</v>
          </cell>
        </row>
        <row r="32">
          <cell r="H32">
            <v>44.176000000000002</v>
          </cell>
        </row>
        <row r="33">
          <cell r="H33">
            <v>265.05599999999998</v>
          </cell>
        </row>
      </sheetData>
      <sheetData sheetId="31">
        <row r="31">
          <cell r="H31">
            <v>222.61</v>
          </cell>
        </row>
        <row r="32">
          <cell r="H32">
            <v>44.522000000000006</v>
          </cell>
        </row>
        <row r="33">
          <cell r="H33">
            <v>267.13200000000001</v>
          </cell>
        </row>
      </sheetData>
      <sheetData sheetId="32">
        <row r="31">
          <cell r="H31">
            <v>223.54</v>
          </cell>
        </row>
        <row r="32">
          <cell r="H32">
            <v>44.707999999999998</v>
          </cell>
        </row>
        <row r="33">
          <cell r="H33">
            <v>268.24799999999999</v>
          </cell>
        </row>
      </sheetData>
      <sheetData sheetId="33">
        <row r="31">
          <cell r="H31">
            <v>225.09</v>
          </cell>
        </row>
        <row r="32">
          <cell r="H32">
            <v>45.018000000000001</v>
          </cell>
        </row>
        <row r="33">
          <cell r="H33">
            <v>270.108</v>
          </cell>
        </row>
      </sheetData>
      <sheetData sheetId="34">
        <row r="31">
          <cell r="H31">
            <v>226.42</v>
          </cell>
        </row>
        <row r="32">
          <cell r="H32">
            <v>45.283999999999999</v>
          </cell>
        </row>
        <row r="33">
          <cell r="H33">
            <v>271.70400000000001</v>
          </cell>
        </row>
      </sheetData>
      <sheetData sheetId="35">
        <row r="31">
          <cell r="H31">
            <v>228.15</v>
          </cell>
        </row>
        <row r="32">
          <cell r="H32">
            <v>45.63</v>
          </cell>
        </row>
        <row r="33">
          <cell r="H33">
            <v>273.78000000000003</v>
          </cell>
        </row>
      </sheetData>
      <sheetData sheetId="36">
        <row r="31">
          <cell r="H31">
            <v>228.36</v>
          </cell>
        </row>
        <row r="32">
          <cell r="H32">
            <v>45.672000000000004</v>
          </cell>
        </row>
        <row r="33">
          <cell r="H33">
            <v>274.03200000000004</v>
          </cell>
        </row>
      </sheetData>
      <sheetData sheetId="37">
        <row r="31">
          <cell r="H31">
            <v>229.91</v>
          </cell>
        </row>
        <row r="32">
          <cell r="H32">
            <v>45.981999999999999</v>
          </cell>
        </row>
        <row r="33">
          <cell r="H33">
            <v>275.892</v>
          </cell>
        </row>
      </sheetData>
      <sheetData sheetId="38">
        <row r="31">
          <cell r="H31">
            <v>236.75</v>
          </cell>
        </row>
        <row r="32">
          <cell r="H32">
            <v>47.35</v>
          </cell>
        </row>
        <row r="33">
          <cell r="H33">
            <v>284.10000000000002</v>
          </cell>
        </row>
      </sheetData>
      <sheetData sheetId="39">
        <row r="31">
          <cell r="H31">
            <v>239.68</v>
          </cell>
        </row>
        <row r="32">
          <cell r="H32">
            <v>47.936000000000007</v>
          </cell>
        </row>
        <row r="33">
          <cell r="H33">
            <v>287.61599999999999</v>
          </cell>
        </row>
      </sheetData>
      <sheetData sheetId="40">
        <row r="31">
          <cell r="H31">
            <v>238.81</v>
          </cell>
        </row>
        <row r="32">
          <cell r="H32">
            <v>47.762</v>
          </cell>
        </row>
        <row r="33">
          <cell r="H33">
            <v>286.572</v>
          </cell>
        </row>
      </sheetData>
      <sheetData sheetId="41">
        <row r="31">
          <cell r="H31">
            <v>240.19</v>
          </cell>
        </row>
        <row r="32">
          <cell r="H32">
            <v>48.038000000000004</v>
          </cell>
        </row>
        <row r="33">
          <cell r="H33">
            <v>288.22800000000001</v>
          </cell>
        </row>
      </sheetData>
      <sheetData sheetId="42">
        <row r="31">
          <cell r="H31">
            <v>227.21</v>
          </cell>
        </row>
        <row r="32">
          <cell r="H32">
            <v>45.442000000000007</v>
          </cell>
        </row>
        <row r="33">
          <cell r="H33">
            <v>272.65200000000004</v>
          </cell>
        </row>
      </sheetData>
      <sheetData sheetId="43">
        <row r="31">
          <cell r="H31">
            <v>184.35</v>
          </cell>
        </row>
        <row r="32">
          <cell r="H32">
            <v>36.869999999999997</v>
          </cell>
        </row>
        <row r="33">
          <cell r="H33">
            <v>221.22</v>
          </cell>
        </row>
      </sheetData>
      <sheetData sheetId="44">
        <row r="31">
          <cell r="H31">
            <v>185.55</v>
          </cell>
        </row>
        <row r="32">
          <cell r="H32">
            <v>37.110000000000007</v>
          </cell>
        </row>
        <row r="33">
          <cell r="H33">
            <v>222.66000000000003</v>
          </cell>
        </row>
      </sheetData>
      <sheetData sheetId="45">
        <row r="31">
          <cell r="H31">
            <v>186.22</v>
          </cell>
        </row>
        <row r="32">
          <cell r="H32">
            <v>37.244</v>
          </cell>
        </row>
        <row r="33">
          <cell r="H33">
            <v>223.464</v>
          </cell>
        </row>
      </sheetData>
      <sheetData sheetId="46">
        <row r="31">
          <cell r="H31">
            <v>187.6</v>
          </cell>
        </row>
        <row r="32">
          <cell r="H32">
            <v>37.520000000000003</v>
          </cell>
        </row>
        <row r="33">
          <cell r="H33">
            <v>225.12</v>
          </cell>
        </row>
      </sheetData>
      <sheetData sheetId="47">
        <row r="31">
          <cell r="H31">
            <v>188.13</v>
          </cell>
        </row>
        <row r="32">
          <cell r="H32">
            <v>37.625999999999998</v>
          </cell>
        </row>
        <row r="33">
          <cell r="H33">
            <v>225.756</v>
          </cell>
        </row>
      </sheetData>
      <sheetData sheetId="48">
        <row r="31">
          <cell r="H31">
            <v>189.51</v>
          </cell>
        </row>
        <row r="32">
          <cell r="H32">
            <v>37.902000000000001</v>
          </cell>
        </row>
        <row r="33">
          <cell r="H33">
            <v>227.41199999999998</v>
          </cell>
        </row>
      </sheetData>
      <sheetData sheetId="49">
        <row r="31">
          <cell r="H31">
            <v>191.3</v>
          </cell>
        </row>
        <row r="32">
          <cell r="H32">
            <v>38.260000000000005</v>
          </cell>
        </row>
        <row r="33">
          <cell r="H33">
            <v>229.56</v>
          </cell>
        </row>
      </sheetData>
      <sheetData sheetId="50">
        <row r="31">
          <cell r="H31">
            <v>192.17</v>
          </cell>
        </row>
        <row r="32">
          <cell r="H32">
            <v>38.433999999999997</v>
          </cell>
        </row>
        <row r="33">
          <cell r="H33">
            <v>230.60399999999998</v>
          </cell>
        </row>
      </sheetData>
      <sheetData sheetId="51">
        <row r="31">
          <cell r="H31">
            <v>192.42</v>
          </cell>
        </row>
        <row r="32">
          <cell r="H32">
            <v>38.484000000000002</v>
          </cell>
        </row>
        <row r="33">
          <cell r="H33">
            <v>230.904</v>
          </cell>
        </row>
      </sheetData>
      <sheetData sheetId="52">
        <row r="31">
          <cell r="H31">
            <v>194.32</v>
          </cell>
        </row>
        <row r="32">
          <cell r="H32">
            <v>38.864000000000004</v>
          </cell>
        </row>
        <row r="33">
          <cell r="H33">
            <v>233.184</v>
          </cell>
        </row>
      </sheetData>
      <sheetData sheetId="53">
        <row r="31">
          <cell r="H31">
            <v>193.27</v>
          </cell>
        </row>
        <row r="32">
          <cell r="H32">
            <v>38.654000000000003</v>
          </cell>
        </row>
        <row r="33">
          <cell r="H33">
            <v>231.92400000000001</v>
          </cell>
        </row>
      </sheetData>
      <sheetData sheetId="54">
        <row r="31">
          <cell r="H31">
            <v>194.3</v>
          </cell>
        </row>
        <row r="32">
          <cell r="H32">
            <v>38.860000000000007</v>
          </cell>
        </row>
        <row r="33">
          <cell r="H33">
            <v>233.16000000000003</v>
          </cell>
        </row>
      </sheetData>
      <sheetData sheetId="55">
        <row r="31">
          <cell r="H31">
            <v>195.07</v>
          </cell>
        </row>
        <row r="32">
          <cell r="H32">
            <v>39.014000000000003</v>
          </cell>
        </row>
        <row r="33">
          <cell r="H33">
            <v>234.084</v>
          </cell>
        </row>
      </sheetData>
      <sheetData sheetId="56">
        <row r="31">
          <cell r="H31">
            <v>196.8</v>
          </cell>
        </row>
        <row r="32">
          <cell r="H32">
            <v>39.360000000000007</v>
          </cell>
        </row>
        <row r="33">
          <cell r="H33">
            <v>236.16000000000003</v>
          </cell>
        </row>
      </sheetData>
      <sheetData sheetId="57">
        <row r="31">
          <cell r="H31">
            <v>196.93</v>
          </cell>
        </row>
        <row r="32">
          <cell r="H32">
            <v>39.386000000000003</v>
          </cell>
        </row>
        <row r="33">
          <cell r="H33">
            <v>236.316</v>
          </cell>
        </row>
      </sheetData>
      <sheetData sheetId="58">
        <row r="31">
          <cell r="H31">
            <v>198.13</v>
          </cell>
        </row>
        <row r="32">
          <cell r="H32">
            <v>39.626000000000005</v>
          </cell>
        </row>
        <row r="33">
          <cell r="H33">
            <v>237.756</v>
          </cell>
        </row>
      </sheetData>
      <sheetData sheetId="59">
        <row r="31">
          <cell r="H31">
            <v>201.11</v>
          </cell>
        </row>
        <row r="32">
          <cell r="H32">
            <v>40.222000000000008</v>
          </cell>
        </row>
        <row r="33">
          <cell r="H33">
            <v>241.33200000000002</v>
          </cell>
        </row>
      </sheetData>
      <sheetData sheetId="60">
        <row r="31">
          <cell r="H31">
            <v>202.32</v>
          </cell>
        </row>
        <row r="32">
          <cell r="H32">
            <v>40.463999999999999</v>
          </cell>
        </row>
        <row r="33">
          <cell r="H33">
            <v>242.78399999999999</v>
          </cell>
        </row>
      </sheetData>
      <sheetData sheetId="61">
        <row r="31">
          <cell r="H31">
            <v>203.56</v>
          </cell>
        </row>
        <row r="32">
          <cell r="H32">
            <v>40.712000000000003</v>
          </cell>
        </row>
        <row r="33">
          <cell r="H33">
            <v>244.27199999999999</v>
          </cell>
        </row>
      </sheetData>
      <sheetData sheetId="62">
        <row r="31">
          <cell r="H31">
            <v>204.6</v>
          </cell>
        </row>
        <row r="32">
          <cell r="H32">
            <v>40.92</v>
          </cell>
        </row>
        <row r="33">
          <cell r="H33">
            <v>245.51999999999998</v>
          </cell>
        </row>
      </sheetData>
      <sheetData sheetId="63">
        <row r="31">
          <cell r="H31">
            <v>207.91</v>
          </cell>
        </row>
        <row r="32">
          <cell r="H32">
            <v>41.582000000000001</v>
          </cell>
        </row>
        <row r="33">
          <cell r="H33">
            <v>249.49199999999999</v>
          </cell>
        </row>
      </sheetData>
      <sheetData sheetId="64">
        <row r="31">
          <cell r="H31">
            <v>209.29</v>
          </cell>
        </row>
        <row r="32">
          <cell r="H32">
            <v>41.858000000000004</v>
          </cell>
        </row>
        <row r="33">
          <cell r="H33">
            <v>251.148</v>
          </cell>
        </row>
      </sheetData>
      <sheetData sheetId="65">
        <row r="31">
          <cell r="H31">
            <v>211.82</v>
          </cell>
        </row>
        <row r="32">
          <cell r="H32">
            <v>42.364000000000004</v>
          </cell>
        </row>
        <row r="33">
          <cell r="H33">
            <v>254.184</v>
          </cell>
        </row>
      </sheetData>
      <sheetData sheetId="66">
        <row r="31">
          <cell r="H31">
            <v>213.54</v>
          </cell>
        </row>
        <row r="32">
          <cell r="H32">
            <v>42.707999999999998</v>
          </cell>
        </row>
        <row r="33">
          <cell r="H33">
            <v>256.24799999999999</v>
          </cell>
        </row>
      </sheetData>
      <sheetData sheetId="67">
        <row r="31">
          <cell r="H31">
            <v>211.73</v>
          </cell>
        </row>
        <row r="32">
          <cell r="H32">
            <v>42.346000000000004</v>
          </cell>
        </row>
        <row r="33">
          <cell r="H33">
            <v>254.07599999999999</v>
          </cell>
        </row>
      </sheetData>
      <sheetData sheetId="68">
        <row r="31">
          <cell r="H31">
            <v>213.45</v>
          </cell>
        </row>
        <row r="32">
          <cell r="H32">
            <v>42.69</v>
          </cell>
        </row>
        <row r="33">
          <cell r="H33">
            <v>256.14</v>
          </cell>
        </row>
      </sheetData>
      <sheetData sheetId="69">
        <row r="31">
          <cell r="H31">
            <v>214.38</v>
          </cell>
        </row>
        <row r="32">
          <cell r="H32">
            <v>42.876000000000005</v>
          </cell>
        </row>
        <row r="33">
          <cell r="H33">
            <v>257.25599999999997</v>
          </cell>
        </row>
      </sheetData>
      <sheetData sheetId="70">
        <row r="31">
          <cell r="H31">
            <v>215.94</v>
          </cell>
        </row>
        <row r="32">
          <cell r="H32">
            <v>43.188000000000002</v>
          </cell>
        </row>
        <row r="33">
          <cell r="H33">
            <v>259.12799999999999</v>
          </cell>
        </row>
      </sheetData>
      <sheetData sheetId="71">
        <row r="31">
          <cell r="H31">
            <v>217.43</v>
          </cell>
        </row>
        <row r="32">
          <cell r="H32">
            <v>43.486000000000004</v>
          </cell>
        </row>
        <row r="33">
          <cell r="H33">
            <v>260.916</v>
          </cell>
        </row>
      </sheetData>
      <sheetData sheetId="72">
        <row r="31">
          <cell r="H31">
            <v>219.16</v>
          </cell>
        </row>
        <row r="32">
          <cell r="H32">
            <v>43.832000000000001</v>
          </cell>
        </row>
        <row r="33">
          <cell r="H33">
            <v>262.99200000000002</v>
          </cell>
        </row>
      </sheetData>
      <sheetData sheetId="73">
        <row r="31">
          <cell r="H31">
            <v>219.37</v>
          </cell>
        </row>
        <row r="32">
          <cell r="H32">
            <v>43.874000000000002</v>
          </cell>
        </row>
        <row r="33">
          <cell r="H33">
            <v>263.24400000000003</v>
          </cell>
        </row>
      </sheetData>
      <sheetData sheetId="74">
        <row r="31">
          <cell r="H31">
            <v>220.93</v>
          </cell>
        </row>
        <row r="32">
          <cell r="H32">
            <v>44.186000000000007</v>
          </cell>
        </row>
        <row r="33">
          <cell r="H33">
            <v>265.11599999999999</v>
          </cell>
        </row>
      </sheetData>
      <sheetData sheetId="75">
        <row r="31">
          <cell r="H31">
            <v>227.76</v>
          </cell>
        </row>
        <row r="32">
          <cell r="H32">
            <v>45.552</v>
          </cell>
        </row>
        <row r="33">
          <cell r="H33">
            <v>273.31200000000001</v>
          </cell>
        </row>
      </sheetData>
      <sheetData sheetId="76">
        <row r="31">
          <cell r="H31">
            <v>230.69</v>
          </cell>
        </row>
        <row r="32">
          <cell r="H32">
            <v>46.138000000000005</v>
          </cell>
        </row>
        <row r="33">
          <cell r="H33">
            <v>276.82799999999997</v>
          </cell>
        </row>
      </sheetData>
      <sheetData sheetId="77">
        <row r="31">
          <cell r="H31">
            <v>229.82</v>
          </cell>
        </row>
        <row r="32">
          <cell r="H32">
            <v>45.963999999999999</v>
          </cell>
        </row>
        <row r="33">
          <cell r="H33">
            <v>275.78399999999999</v>
          </cell>
        </row>
      </sheetData>
      <sheetData sheetId="78">
        <row r="31">
          <cell r="H31">
            <v>218.21</v>
          </cell>
        </row>
        <row r="32">
          <cell r="H32">
            <v>43.642000000000003</v>
          </cell>
        </row>
        <row r="33">
          <cell r="H33">
            <v>261.85200000000003</v>
          </cell>
        </row>
      </sheetData>
      <sheetData sheetId="79">
        <row r="31">
          <cell r="H31">
            <v>231.2</v>
          </cell>
        </row>
        <row r="32">
          <cell r="H32">
            <v>46.24</v>
          </cell>
        </row>
        <row r="33">
          <cell r="H33">
            <v>277.44</v>
          </cell>
        </row>
      </sheetData>
      <sheetData sheetId="80">
        <row r="31">
          <cell r="H31">
            <v>268.57</v>
          </cell>
        </row>
        <row r="32">
          <cell r="H32">
            <v>53.713999999999999</v>
          </cell>
        </row>
        <row r="33">
          <cell r="H33">
            <v>322.28399999999999</v>
          </cell>
        </row>
      </sheetData>
      <sheetData sheetId="81">
        <row r="31">
          <cell r="H31">
            <v>290.82</v>
          </cell>
        </row>
        <row r="32">
          <cell r="H32">
            <v>58.164000000000001</v>
          </cell>
        </row>
        <row r="33">
          <cell r="H33">
            <v>348.98399999999998</v>
          </cell>
        </row>
      </sheetData>
      <sheetData sheetId="82">
        <row r="31">
          <cell r="H31">
            <v>274.77999999999997</v>
          </cell>
        </row>
        <row r="32">
          <cell r="H32">
            <v>54.955999999999996</v>
          </cell>
        </row>
        <row r="33">
          <cell r="H33">
            <v>329.73599999999999</v>
          </cell>
        </row>
      </sheetData>
      <sheetData sheetId="83">
        <row r="31">
          <cell r="H31">
            <v>283.95999999999998</v>
          </cell>
        </row>
        <row r="32">
          <cell r="H32">
            <v>56.792000000000002</v>
          </cell>
        </row>
        <row r="33">
          <cell r="H33">
            <v>340.75199999999995</v>
          </cell>
        </row>
      </sheetData>
      <sheetData sheetId="84">
        <row r="29">
          <cell r="H29">
            <v>151.55000000000001</v>
          </cell>
        </row>
      </sheetData>
      <sheetData sheetId="85">
        <row r="29">
          <cell r="H29">
            <v>152.51</v>
          </cell>
        </row>
      </sheetData>
      <sheetData sheetId="86">
        <row r="29">
          <cell r="H29">
            <v>163.29</v>
          </cell>
        </row>
      </sheetData>
      <sheetData sheetId="87">
        <row r="29">
          <cell r="H29">
            <v>173.13</v>
          </cell>
        </row>
      </sheetData>
      <sheetData sheetId="88">
        <row r="29">
          <cell r="H29">
            <v>189.82</v>
          </cell>
        </row>
      </sheetData>
      <sheetData sheetId="89">
        <row r="29">
          <cell r="H29">
            <v>204.71</v>
          </cell>
        </row>
      </sheetData>
      <sheetData sheetId="90">
        <row r="30">
          <cell r="H30">
            <v>202.91</v>
          </cell>
        </row>
        <row r="31">
          <cell r="H31">
            <v>40.582000000000001</v>
          </cell>
        </row>
        <row r="32">
          <cell r="H32">
            <v>243.49199999999999</v>
          </cell>
        </row>
      </sheetData>
      <sheetData sheetId="91">
        <row r="30">
          <cell r="H30">
            <v>193.36</v>
          </cell>
        </row>
        <row r="31">
          <cell r="H31">
            <v>38.672000000000004</v>
          </cell>
        </row>
        <row r="32">
          <cell r="H32">
            <v>232.03200000000001</v>
          </cell>
        </row>
      </sheetData>
      <sheetData sheetId="92">
        <row r="30">
          <cell r="H30">
            <v>186.4</v>
          </cell>
        </row>
      </sheetData>
      <sheetData sheetId="93">
        <row r="30">
          <cell r="H30">
            <v>206.23</v>
          </cell>
        </row>
      </sheetData>
      <sheetData sheetId="94">
        <row r="30">
          <cell r="H30">
            <v>209.91</v>
          </cell>
        </row>
        <row r="31">
          <cell r="H31">
            <v>41.981999999999999</v>
          </cell>
        </row>
        <row r="32">
          <cell r="H32">
            <v>251.892</v>
          </cell>
        </row>
      </sheetData>
      <sheetData sheetId="95">
        <row r="30">
          <cell r="H30">
            <v>218.71</v>
          </cell>
        </row>
      </sheetData>
      <sheetData sheetId="96">
        <row r="30">
          <cell r="H30">
            <v>202.7</v>
          </cell>
        </row>
        <row r="31">
          <cell r="H31">
            <v>40.54</v>
          </cell>
        </row>
        <row r="32">
          <cell r="H32">
            <v>243.23999999999998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109" workbookViewId="0">
      <selection activeCell="K90" sqref="K90"/>
    </sheetView>
  </sheetViews>
  <sheetFormatPr defaultRowHeight="15" x14ac:dyDescent="0.25"/>
  <cols>
    <col min="2" max="2" width="16" customWidth="1"/>
    <col min="3" max="3" width="62" customWidth="1"/>
    <col min="258" max="258" width="16" customWidth="1"/>
    <col min="259" max="259" width="62" customWidth="1"/>
    <col min="514" max="514" width="16" customWidth="1"/>
    <col min="515" max="515" width="62" customWidth="1"/>
    <col min="770" max="770" width="16" customWidth="1"/>
    <col min="771" max="771" width="62" customWidth="1"/>
    <col min="1026" max="1026" width="16" customWidth="1"/>
    <col min="1027" max="1027" width="62" customWidth="1"/>
    <col min="1282" max="1282" width="16" customWidth="1"/>
    <col min="1283" max="1283" width="62" customWidth="1"/>
    <col min="1538" max="1538" width="16" customWidth="1"/>
    <col min="1539" max="1539" width="62" customWidth="1"/>
    <col min="1794" max="1794" width="16" customWidth="1"/>
    <col min="1795" max="1795" width="62" customWidth="1"/>
    <col min="2050" max="2050" width="16" customWidth="1"/>
    <col min="2051" max="2051" width="62" customWidth="1"/>
    <col min="2306" max="2306" width="16" customWidth="1"/>
    <col min="2307" max="2307" width="62" customWidth="1"/>
    <col min="2562" max="2562" width="16" customWidth="1"/>
    <col min="2563" max="2563" width="62" customWidth="1"/>
    <col min="2818" max="2818" width="16" customWidth="1"/>
    <col min="2819" max="2819" width="62" customWidth="1"/>
    <col min="3074" max="3074" width="16" customWidth="1"/>
    <col min="3075" max="3075" width="62" customWidth="1"/>
    <col min="3330" max="3330" width="16" customWidth="1"/>
    <col min="3331" max="3331" width="62" customWidth="1"/>
    <col min="3586" max="3586" width="16" customWidth="1"/>
    <col min="3587" max="3587" width="62" customWidth="1"/>
    <col min="3842" max="3842" width="16" customWidth="1"/>
    <col min="3843" max="3843" width="62" customWidth="1"/>
    <col min="4098" max="4098" width="16" customWidth="1"/>
    <col min="4099" max="4099" width="62" customWidth="1"/>
    <col min="4354" max="4354" width="16" customWidth="1"/>
    <col min="4355" max="4355" width="62" customWidth="1"/>
    <col min="4610" max="4610" width="16" customWidth="1"/>
    <col min="4611" max="4611" width="62" customWidth="1"/>
    <col min="4866" max="4866" width="16" customWidth="1"/>
    <col min="4867" max="4867" width="62" customWidth="1"/>
    <col min="5122" max="5122" width="16" customWidth="1"/>
    <col min="5123" max="5123" width="62" customWidth="1"/>
    <col min="5378" max="5378" width="16" customWidth="1"/>
    <col min="5379" max="5379" width="62" customWidth="1"/>
    <col min="5634" max="5634" width="16" customWidth="1"/>
    <col min="5635" max="5635" width="62" customWidth="1"/>
    <col min="5890" max="5890" width="16" customWidth="1"/>
    <col min="5891" max="5891" width="62" customWidth="1"/>
    <col min="6146" max="6146" width="16" customWidth="1"/>
    <col min="6147" max="6147" width="62" customWidth="1"/>
    <col min="6402" max="6402" width="16" customWidth="1"/>
    <col min="6403" max="6403" width="62" customWidth="1"/>
    <col min="6658" max="6658" width="16" customWidth="1"/>
    <col min="6659" max="6659" width="62" customWidth="1"/>
    <col min="6914" max="6914" width="16" customWidth="1"/>
    <col min="6915" max="6915" width="62" customWidth="1"/>
    <col min="7170" max="7170" width="16" customWidth="1"/>
    <col min="7171" max="7171" width="62" customWidth="1"/>
    <col min="7426" max="7426" width="16" customWidth="1"/>
    <col min="7427" max="7427" width="62" customWidth="1"/>
    <col min="7682" max="7682" width="16" customWidth="1"/>
    <col min="7683" max="7683" width="62" customWidth="1"/>
    <col min="7938" max="7938" width="16" customWidth="1"/>
    <col min="7939" max="7939" width="62" customWidth="1"/>
    <col min="8194" max="8194" width="16" customWidth="1"/>
    <col min="8195" max="8195" width="62" customWidth="1"/>
    <col min="8450" max="8450" width="16" customWidth="1"/>
    <col min="8451" max="8451" width="62" customWidth="1"/>
    <col min="8706" max="8706" width="16" customWidth="1"/>
    <col min="8707" max="8707" width="62" customWidth="1"/>
    <col min="8962" max="8962" width="16" customWidth="1"/>
    <col min="8963" max="8963" width="62" customWidth="1"/>
    <col min="9218" max="9218" width="16" customWidth="1"/>
    <col min="9219" max="9219" width="62" customWidth="1"/>
    <col min="9474" max="9474" width="16" customWidth="1"/>
    <col min="9475" max="9475" width="62" customWidth="1"/>
    <col min="9730" max="9730" width="16" customWidth="1"/>
    <col min="9731" max="9731" width="62" customWidth="1"/>
    <col min="9986" max="9986" width="16" customWidth="1"/>
    <col min="9987" max="9987" width="62" customWidth="1"/>
    <col min="10242" max="10242" width="16" customWidth="1"/>
    <col min="10243" max="10243" width="62" customWidth="1"/>
    <col min="10498" max="10498" width="16" customWidth="1"/>
    <col min="10499" max="10499" width="62" customWidth="1"/>
    <col min="10754" max="10754" width="16" customWidth="1"/>
    <col min="10755" max="10755" width="62" customWidth="1"/>
    <col min="11010" max="11010" width="16" customWidth="1"/>
    <col min="11011" max="11011" width="62" customWidth="1"/>
    <col min="11266" max="11266" width="16" customWidth="1"/>
    <col min="11267" max="11267" width="62" customWidth="1"/>
    <col min="11522" max="11522" width="16" customWidth="1"/>
    <col min="11523" max="11523" width="62" customWidth="1"/>
    <col min="11778" max="11778" width="16" customWidth="1"/>
    <col min="11779" max="11779" width="62" customWidth="1"/>
    <col min="12034" max="12034" width="16" customWidth="1"/>
    <col min="12035" max="12035" width="62" customWidth="1"/>
    <col min="12290" max="12290" width="16" customWidth="1"/>
    <col min="12291" max="12291" width="62" customWidth="1"/>
    <col min="12546" max="12546" width="16" customWidth="1"/>
    <col min="12547" max="12547" width="62" customWidth="1"/>
    <col min="12802" max="12802" width="16" customWidth="1"/>
    <col min="12803" max="12803" width="62" customWidth="1"/>
    <col min="13058" max="13058" width="16" customWidth="1"/>
    <col min="13059" max="13059" width="62" customWidth="1"/>
    <col min="13314" max="13314" width="16" customWidth="1"/>
    <col min="13315" max="13315" width="62" customWidth="1"/>
    <col min="13570" max="13570" width="16" customWidth="1"/>
    <col min="13571" max="13571" width="62" customWidth="1"/>
    <col min="13826" max="13826" width="16" customWidth="1"/>
    <col min="13827" max="13827" width="62" customWidth="1"/>
    <col min="14082" max="14082" width="16" customWidth="1"/>
    <col min="14083" max="14083" width="62" customWidth="1"/>
    <col min="14338" max="14338" width="16" customWidth="1"/>
    <col min="14339" max="14339" width="62" customWidth="1"/>
    <col min="14594" max="14594" width="16" customWidth="1"/>
    <col min="14595" max="14595" width="62" customWidth="1"/>
    <col min="14850" max="14850" width="16" customWidth="1"/>
    <col min="14851" max="14851" width="62" customWidth="1"/>
    <col min="15106" max="15106" width="16" customWidth="1"/>
    <col min="15107" max="15107" width="62" customWidth="1"/>
    <col min="15362" max="15362" width="16" customWidth="1"/>
    <col min="15363" max="15363" width="62" customWidth="1"/>
    <col min="15618" max="15618" width="16" customWidth="1"/>
    <col min="15619" max="15619" width="62" customWidth="1"/>
    <col min="15874" max="15874" width="16" customWidth="1"/>
    <col min="15875" max="15875" width="62" customWidth="1"/>
    <col min="16130" max="16130" width="16" customWidth="1"/>
    <col min="16131" max="16131" width="62" customWidth="1"/>
  </cols>
  <sheetData>
    <row r="1" spans="1:7" ht="15.75" x14ac:dyDescent="0.25">
      <c r="A1" s="6"/>
      <c r="B1" s="6"/>
      <c r="C1" s="7"/>
      <c r="D1" s="35" t="s">
        <v>0</v>
      </c>
      <c r="E1" s="35"/>
      <c r="F1" s="35"/>
      <c r="G1" s="35"/>
    </row>
    <row r="2" spans="1:7" ht="15.75" x14ac:dyDescent="0.25">
      <c r="A2" s="6"/>
      <c r="B2" s="6"/>
      <c r="C2" s="7"/>
      <c r="D2" s="35" t="s">
        <v>33</v>
      </c>
      <c r="E2" s="35"/>
      <c r="F2" s="35"/>
      <c r="G2" s="35"/>
    </row>
    <row r="3" spans="1:7" ht="15.75" x14ac:dyDescent="0.25">
      <c r="A3" s="6"/>
      <c r="B3" s="6"/>
      <c r="C3" s="7"/>
      <c r="D3" s="33"/>
      <c r="E3" s="33"/>
      <c r="F3" s="33"/>
      <c r="G3" s="33"/>
    </row>
    <row r="4" spans="1:7" ht="15.75" x14ac:dyDescent="0.25">
      <c r="A4" s="6"/>
      <c r="B4" s="6"/>
      <c r="C4" s="7"/>
      <c r="D4" s="33"/>
      <c r="E4" s="33"/>
      <c r="F4" s="33"/>
      <c r="G4" s="33"/>
    </row>
    <row r="5" spans="1:7" ht="15.75" x14ac:dyDescent="0.25">
      <c r="A5" s="6"/>
      <c r="B5" s="6"/>
      <c r="C5" s="7"/>
      <c r="D5" s="44" t="s">
        <v>34</v>
      </c>
      <c r="E5" s="44"/>
      <c r="F5" s="44"/>
      <c r="G5" s="44"/>
    </row>
    <row r="6" spans="1:7" ht="15.75" x14ac:dyDescent="0.25">
      <c r="A6" s="6"/>
      <c r="B6" s="6"/>
      <c r="C6" s="7"/>
      <c r="D6" s="33"/>
      <c r="E6" s="33"/>
      <c r="F6" s="33"/>
      <c r="G6" s="33"/>
    </row>
    <row r="7" spans="1:7" ht="15.75" customHeight="1" x14ac:dyDescent="0.25">
      <c r="A7" s="1"/>
      <c r="B7" s="1"/>
      <c r="C7" s="7"/>
      <c r="D7" s="6"/>
      <c r="E7" s="7"/>
      <c r="F7" s="7"/>
      <c r="G7" s="7"/>
    </row>
    <row r="8" spans="1:7" ht="39.75" customHeight="1" x14ac:dyDescent="0.25">
      <c r="A8" s="38" t="s">
        <v>35</v>
      </c>
      <c r="B8" s="38"/>
      <c r="C8" s="38"/>
      <c r="D8" s="38"/>
      <c r="E8" s="38"/>
      <c r="F8" s="38"/>
      <c r="G8" s="38"/>
    </row>
    <row r="9" spans="1:7" ht="20.25" customHeight="1" x14ac:dyDescent="0.25">
      <c r="A9" s="39" t="s">
        <v>138</v>
      </c>
      <c r="B9" s="39"/>
      <c r="C9" s="38"/>
      <c r="D9" s="38"/>
      <c r="E9" s="38"/>
      <c r="F9" s="38"/>
      <c r="G9" s="38"/>
    </row>
    <row r="10" spans="1:7" ht="20.25" customHeight="1" x14ac:dyDescent="0.25">
      <c r="A10" s="8"/>
      <c r="B10" s="8"/>
      <c r="C10" s="9"/>
      <c r="D10" s="10"/>
      <c r="E10" s="9"/>
      <c r="F10" s="9"/>
      <c r="G10" s="9"/>
    </row>
    <row r="11" spans="1:7" ht="15.75" customHeight="1" x14ac:dyDescent="0.25">
      <c r="A11" s="40" t="s">
        <v>1</v>
      </c>
      <c r="B11" s="41" t="s">
        <v>36</v>
      </c>
      <c r="C11" s="40" t="s">
        <v>2</v>
      </c>
      <c r="D11" s="40" t="s">
        <v>3</v>
      </c>
      <c r="E11" s="40" t="s">
        <v>37</v>
      </c>
      <c r="F11" s="40"/>
      <c r="G11" s="40"/>
    </row>
    <row r="12" spans="1:7" ht="48.75" customHeight="1" x14ac:dyDescent="0.25">
      <c r="A12" s="40"/>
      <c r="B12" s="42"/>
      <c r="C12" s="40"/>
      <c r="D12" s="40"/>
      <c r="E12" s="34" t="s">
        <v>4</v>
      </c>
      <c r="F12" s="34" t="s">
        <v>5</v>
      </c>
      <c r="G12" s="34" t="s">
        <v>6</v>
      </c>
    </row>
    <row r="13" spans="1:7" ht="21" customHeight="1" x14ac:dyDescent="0.25">
      <c r="A13" s="43" t="s">
        <v>38</v>
      </c>
      <c r="B13" s="43"/>
      <c r="C13" s="43"/>
      <c r="D13" s="43"/>
      <c r="E13" s="43"/>
      <c r="F13" s="43"/>
      <c r="G13" s="43"/>
    </row>
    <row r="14" spans="1:7" ht="21" customHeight="1" x14ac:dyDescent="0.25">
      <c r="A14" s="36" t="s">
        <v>7</v>
      </c>
      <c r="B14" s="36"/>
      <c r="C14" s="36"/>
      <c r="D14" s="36"/>
      <c r="E14" s="36"/>
      <c r="F14" s="36"/>
      <c r="G14" s="36"/>
    </row>
    <row r="15" spans="1:7" ht="22.5" customHeight="1" x14ac:dyDescent="0.25">
      <c r="A15" s="4">
        <v>1</v>
      </c>
      <c r="B15" s="11" t="s">
        <v>8</v>
      </c>
      <c r="C15" s="12" t="s">
        <v>39</v>
      </c>
      <c r="D15" s="5" t="s">
        <v>40</v>
      </c>
      <c r="E15" s="13">
        <f>'[1]П3 В7,5 фр.5-20 W2'!H31</f>
        <v>193.99</v>
      </c>
      <c r="F15" s="14">
        <f>E15*0.2</f>
        <v>38.798000000000002</v>
      </c>
      <c r="G15" s="14">
        <f>E15+F15</f>
        <v>232.78800000000001</v>
      </c>
    </row>
    <row r="16" spans="1:7" ht="22.5" customHeight="1" x14ac:dyDescent="0.25">
      <c r="A16" s="4">
        <f>A15+1</f>
        <v>2</v>
      </c>
      <c r="B16" s="2" t="s">
        <v>8</v>
      </c>
      <c r="C16" s="12" t="s">
        <v>41</v>
      </c>
      <c r="D16" s="5" t="s">
        <v>40</v>
      </c>
      <c r="E16" s="13">
        <f>'[1]П4 В7,5 фр.5-20'!H31</f>
        <v>195.2</v>
      </c>
      <c r="F16" s="14">
        <f>'[1]П4 В7,5 фр.5-20'!H32</f>
        <v>39.04</v>
      </c>
      <c r="G16" s="14">
        <f>'[1]П4 В7,5 фр.5-20'!H33</f>
        <v>234.23999999999998</v>
      </c>
    </row>
    <row r="17" spans="1:7" ht="22.5" customHeight="1" x14ac:dyDescent="0.25">
      <c r="A17" s="4">
        <f t="shared" ref="A17:A51" si="0">A16+1</f>
        <v>3</v>
      </c>
      <c r="B17" s="2" t="s">
        <v>9</v>
      </c>
      <c r="C17" s="12" t="s">
        <v>42</v>
      </c>
      <c r="D17" s="5" t="s">
        <v>40</v>
      </c>
      <c r="E17" s="13">
        <f>'[1]П3 В10 фр.5-20'!H31</f>
        <v>195.79</v>
      </c>
      <c r="F17" s="14">
        <f>'[1]П3 В10 фр.5-20'!H32</f>
        <v>39.158000000000001</v>
      </c>
      <c r="G17" s="14">
        <f>'[1]П3 В10 фр.5-20'!H33</f>
        <v>234.94799999999998</v>
      </c>
    </row>
    <row r="18" spans="1:7" ht="22.5" customHeight="1" x14ac:dyDescent="0.25">
      <c r="A18" s="4">
        <f t="shared" si="0"/>
        <v>4</v>
      </c>
      <c r="B18" s="2" t="s">
        <v>9</v>
      </c>
      <c r="C18" s="12" t="s">
        <v>43</v>
      </c>
      <c r="D18" s="5" t="s">
        <v>40</v>
      </c>
      <c r="E18" s="13">
        <f>'[1]П4 В10 фр.5-20'!H31</f>
        <v>197.17</v>
      </c>
      <c r="F18" s="14">
        <f>'[1]П4 В10 фр.5-20'!H32</f>
        <v>39.433999999999997</v>
      </c>
      <c r="G18" s="14">
        <f>'[1]П4 В10 фр.5-20'!H33</f>
        <v>236.60399999999998</v>
      </c>
    </row>
    <row r="19" spans="1:7" ht="22.5" customHeight="1" x14ac:dyDescent="0.25">
      <c r="A19" s="4">
        <f t="shared" si="0"/>
        <v>5</v>
      </c>
      <c r="B19" s="2" t="s">
        <v>9</v>
      </c>
      <c r="C19" s="12" t="s">
        <v>44</v>
      </c>
      <c r="D19" s="5" t="s">
        <v>40</v>
      </c>
      <c r="E19" s="13">
        <f>'[1]П3 В12,5 фр.5-20 F50 W4'!H31</f>
        <v>197.92</v>
      </c>
      <c r="F19" s="14">
        <f>'[1]П3 В12,5 фр.5-20 F50 W4'!H32</f>
        <v>39.584000000000003</v>
      </c>
      <c r="G19" s="14">
        <f>'[1]П3 В12,5 фр.5-20 F50 W4'!H33</f>
        <v>237.50399999999999</v>
      </c>
    </row>
    <row r="20" spans="1:7" ht="22.5" customHeight="1" x14ac:dyDescent="0.25">
      <c r="A20" s="4">
        <f t="shared" si="0"/>
        <v>6</v>
      </c>
      <c r="B20" s="2" t="s">
        <v>9</v>
      </c>
      <c r="C20" s="12" t="s">
        <v>45</v>
      </c>
      <c r="D20" s="5" t="s">
        <v>40</v>
      </c>
      <c r="E20" s="13">
        <f>'[1]П4 В12,5 фр.5-20 F50 W4'!H31</f>
        <v>199.3</v>
      </c>
      <c r="F20" s="14">
        <f>'[1]П4 В12,5 фр.5-20 F50 W4'!H32</f>
        <v>39.860000000000007</v>
      </c>
      <c r="G20" s="14">
        <f>'[1]П4 В12,5 фр.5-20 F50 W4'!H33</f>
        <v>239.16000000000003</v>
      </c>
    </row>
    <row r="21" spans="1:7" ht="22.5" customHeight="1" x14ac:dyDescent="0.25">
      <c r="A21" s="4">
        <f t="shared" si="0"/>
        <v>7</v>
      </c>
      <c r="B21" s="2" t="s">
        <v>9</v>
      </c>
      <c r="C21" s="12" t="s">
        <v>46</v>
      </c>
      <c r="D21" s="5" t="s">
        <v>40</v>
      </c>
      <c r="E21" s="13">
        <f>'[1]П3 В12,5 фр.5-20 F100 W4'!H31</f>
        <v>201.09</v>
      </c>
      <c r="F21" s="14">
        <f>'[1]П3 В12,5 фр.5-20 F100 W4'!H32</f>
        <v>40.218000000000004</v>
      </c>
      <c r="G21" s="14">
        <f>'[1]П3 В12,5 фр.5-20 F100 W4'!H33</f>
        <v>241.30799999999999</v>
      </c>
    </row>
    <row r="22" spans="1:7" ht="22.5" customHeight="1" x14ac:dyDescent="0.25">
      <c r="A22" s="4">
        <f t="shared" si="0"/>
        <v>8</v>
      </c>
      <c r="B22" s="2" t="s">
        <v>9</v>
      </c>
      <c r="C22" s="12" t="s">
        <v>47</v>
      </c>
      <c r="D22" s="5" t="s">
        <v>40</v>
      </c>
      <c r="E22" s="13">
        <f>'[1]П4 В12,5 фр.5-20 F100 W4'!H31</f>
        <v>201.95</v>
      </c>
      <c r="F22" s="14">
        <f>'[1]П4 В12,5 фр.5-20 F100 W4'!H32</f>
        <v>40.39</v>
      </c>
      <c r="G22" s="14">
        <f>'[1]П4 В12,5 фр.5-20 F100 W4'!H33</f>
        <v>242.33999999999997</v>
      </c>
    </row>
    <row r="23" spans="1:7" ht="22.5" customHeight="1" x14ac:dyDescent="0.25">
      <c r="A23" s="4">
        <f t="shared" si="0"/>
        <v>9</v>
      </c>
      <c r="B23" s="2" t="s">
        <v>10</v>
      </c>
      <c r="C23" s="12" t="s">
        <v>48</v>
      </c>
      <c r="D23" s="5" t="s">
        <v>40</v>
      </c>
      <c r="E23" s="13">
        <f>'[1]П3 В15 фр.5-20 F50 W4 '!H31</f>
        <v>202.22</v>
      </c>
      <c r="F23" s="14">
        <f>'[1]П3 В15 фр.5-20 F50 W4 '!H32</f>
        <v>40.444000000000003</v>
      </c>
      <c r="G23" s="14">
        <f>'[1]П3 В15 фр.5-20 F50 W4 '!H33</f>
        <v>242.66399999999999</v>
      </c>
    </row>
    <row r="24" spans="1:7" ht="22.5" customHeight="1" x14ac:dyDescent="0.25">
      <c r="A24" s="4">
        <f t="shared" si="0"/>
        <v>10</v>
      </c>
      <c r="B24" s="2" t="s">
        <v>10</v>
      </c>
      <c r="C24" s="12" t="s">
        <v>49</v>
      </c>
      <c r="D24" s="5" t="s">
        <v>40</v>
      </c>
      <c r="E24" s="13">
        <f>'[1]П4 В15 фр.5-20 F50 W4'!H31</f>
        <v>204.11</v>
      </c>
      <c r="F24" s="14">
        <f>'[1]П4 В15 фр.5-20 F50 W4'!H32</f>
        <v>40.822000000000003</v>
      </c>
      <c r="G24" s="14">
        <f>'[1]П4 В15 фр.5-20 F50 W4'!H33</f>
        <v>244.93200000000002</v>
      </c>
    </row>
    <row r="25" spans="1:7" ht="22.5" customHeight="1" x14ac:dyDescent="0.25">
      <c r="A25" s="4">
        <f t="shared" si="0"/>
        <v>11</v>
      </c>
      <c r="B25" s="2" t="s">
        <v>10</v>
      </c>
      <c r="C25" s="12" t="s">
        <v>50</v>
      </c>
      <c r="D25" s="5" t="s">
        <v>40</v>
      </c>
      <c r="E25" s="13">
        <f>'[1]П3 В15 фр.5-20 F100 W4'!H31</f>
        <v>203.07</v>
      </c>
      <c r="F25" s="14">
        <f>'[1]П3 В15 фр.5-20 F100 W4'!H32</f>
        <v>40.614000000000004</v>
      </c>
      <c r="G25" s="14">
        <f>'[1]П3 В15 фр.5-20 F100 W4'!H33</f>
        <v>243.684</v>
      </c>
    </row>
    <row r="26" spans="1:7" ht="22.5" customHeight="1" x14ac:dyDescent="0.25">
      <c r="A26" s="4">
        <f t="shared" si="0"/>
        <v>12</v>
      </c>
      <c r="B26" s="2" t="s">
        <v>10</v>
      </c>
      <c r="C26" s="12" t="s">
        <v>51</v>
      </c>
      <c r="D26" s="5" t="s">
        <v>40</v>
      </c>
      <c r="E26" s="13">
        <f>'[1]П4 В15 фр.5-20 F100 W4'!H31</f>
        <v>204.1</v>
      </c>
      <c r="F26" s="14">
        <f>'[1]П4 В15 фр.5-20 F100 W4'!H32</f>
        <v>40.82</v>
      </c>
      <c r="G26" s="14">
        <f>'[1]П4 В15 фр.5-20 F100 W4'!H33</f>
        <v>244.92</v>
      </c>
    </row>
    <row r="27" spans="1:7" ht="22.5" customHeight="1" x14ac:dyDescent="0.25">
      <c r="A27" s="4">
        <f t="shared" si="0"/>
        <v>13</v>
      </c>
      <c r="B27" s="2" t="s">
        <v>11</v>
      </c>
      <c r="C27" s="12" t="s">
        <v>52</v>
      </c>
      <c r="D27" s="5" t="s">
        <v>40</v>
      </c>
      <c r="E27" s="13">
        <f>'[1]П3 В20 фр.5-20 F100 W4'!H31</f>
        <v>204.87</v>
      </c>
      <c r="F27" s="14">
        <f>'[1]П3 В20 фр.5-20 F100 W4'!H32</f>
        <v>40.974000000000004</v>
      </c>
      <c r="G27" s="14">
        <f>'[1]П3 В20 фр.5-20 F100 W4'!H33</f>
        <v>245.84399999999999</v>
      </c>
    </row>
    <row r="28" spans="1:7" ht="22.5" customHeight="1" x14ac:dyDescent="0.25">
      <c r="A28" s="4">
        <f t="shared" si="0"/>
        <v>14</v>
      </c>
      <c r="B28" s="2" t="s">
        <v>11</v>
      </c>
      <c r="C28" s="12" t="s">
        <v>53</v>
      </c>
      <c r="D28" s="5" t="s">
        <v>40</v>
      </c>
      <c r="E28" s="13">
        <f>'[1]П4 В20 фр.5-20 F100 W4'!H31</f>
        <v>206.6</v>
      </c>
      <c r="F28" s="14">
        <f>'[1]П4 В20 фр.5-20 F100 W4'!H32</f>
        <v>41.32</v>
      </c>
      <c r="G28" s="14">
        <f>'[1]П4 В20 фр.5-20 F100 W4'!H33</f>
        <v>247.92</v>
      </c>
    </row>
    <row r="29" spans="1:7" ht="22.5" customHeight="1" x14ac:dyDescent="0.25">
      <c r="A29" s="4">
        <f t="shared" si="0"/>
        <v>15</v>
      </c>
      <c r="B29" s="2" t="s">
        <v>11</v>
      </c>
      <c r="C29" s="12" t="s">
        <v>54</v>
      </c>
      <c r="D29" s="5" t="s">
        <v>40</v>
      </c>
      <c r="E29" s="13">
        <f>'[1]П3 В20 фр.5-20 F150 W6'!H31</f>
        <v>206.63</v>
      </c>
      <c r="F29" s="14">
        <f>'[1]П3 В20 фр.5-20 F150 W6'!H32</f>
        <v>41.326000000000001</v>
      </c>
      <c r="G29" s="14">
        <f>'[1]П3 В20 фр.5-20 F150 W6'!H33</f>
        <v>247.95599999999999</v>
      </c>
    </row>
    <row r="30" spans="1:7" ht="22.5" customHeight="1" x14ac:dyDescent="0.25">
      <c r="A30" s="4">
        <f t="shared" si="0"/>
        <v>16</v>
      </c>
      <c r="B30" s="2" t="s">
        <v>11</v>
      </c>
      <c r="C30" s="12" t="s">
        <v>55</v>
      </c>
      <c r="D30" s="5" t="s">
        <v>40</v>
      </c>
      <c r="E30" s="13">
        <f>'[1]П4 В20 фр.5-20 F150 W6'!H31</f>
        <v>207.84</v>
      </c>
      <c r="F30" s="14">
        <f>'[1]П4 В20 фр.5-20 F150 W6'!H32</f>
        <v>41.568000000000005</v>
      </c>
      <c r="G30" s="14">
        <f>'[1]П4 В20 фр.5-20 F150 W6'!H33</f>
        <v>249.40800000000002</v>
      </c>
    </row>
    <row r="31" spans="1:7" ht="22.5" customHeight="1" x14ac:dyDescent="0.25">
      <c r="A31" s="4">
        <f t="shared" si="0"/>
        <v>17</v>
      </c>
      <c r="B31" s="2" t="s">
        <v>12</v>
      </c>
      <c r="C31" s="12" t="s">
        <v>56</v>
      </c>
      <c r="D31" s="5" t="s">
        <v>40</v>
      </c>
      <c r="E31" s="13">
        <f>'[1]П3 В22,5 фр.5-20 F100 W6'!H31</f>
        <v>210.47</v>
      </c>
      <c r="F31" s="14">
        <f>'[1]П3 В22,5 фр.5-20 F100 W6'!H32</f>
        <v>42.094000000000001</v>
      </c>
      <c r="G31" s="14">
        <f>'[1]П3 В22,5 фр.5-20 F100 W6'!H33</f>
        <v>252.56399999999999</v>
      </c>
    </row>
    <row r="32" spans="1:7" ht="22.5" customHeight="1" x14ac:dyDescent="0.25">
      <c r="A32" s="4">
        <f t="shared" si="0"/>
        <v>18</v>
      </c>
      <c r="B32" s="2" t="s">
        <v>12</v>
      </c>
      <c r="C32" s="12" t="s">
        <v>57</v>
      </c>
      <c r="D32" s="5" t="s">
        <v>40</v>
      </c>
      <c r="E32" s="13">
        <f>'[1]П4 В22,5 фр.5-20 F100 W6'!H31</f>
        <v>211.68</v>
      </c>
      <c r="F32" s="14">
        <f>'[1]П4 В22,5 фр.5-20 F100 W6'!H32</f>
        <v>42.336000000000006</v>
      </c>
      <c r="G32" s="14">
        <f>'[1]П4 В22,5 фр.5-20 F100 W6'!H33</f>
        <v>254.01600000000002</v>
      </c>
    </row>
    <row r="33" spans="1:7" ht="22.5" customHeight="1" x14ac:dyDescent="0.25">
      <c r="A33" s="4">
        <f t="shared" si="0"/>
        <v>19</v>
      </c>
      <c r="B33" s="2" t="s">
        <v>12</v>
      </c>
      <c r="C33" s="12" t="s">
        <v>58</v>
      </c>
      <c r="D33" s="5" t="s">
        <v>40</v>
      </c>
      <c r="E33" s="13">
        <f>'[1]П3 В22,5 фр.5-20 F150 W8'!H31</f>
        <v>212.89</v>
      </c>
      <c r="F33" s="14">
        <f>'[1]П3 В22,5 фр.5-20 F150 W8'!H32</f>
        <v>42.578000000000003</v>
      </c>
      <c r="G33" s="14">
        <f>'[1]П3 В22,5 фр.5-20 F150 W8'!H33</f>
        <v>255.46799999999999</v>
      </c>
    </row>
    <row r="34" spans="1:7" ht="22.5" customHeight="1" x14ac:dyDescent="0.25">
      <c r="A34" s="4">
        <f t="shared" si="0"/>
        <v>20</v>
      </c>
      <c r="B34" s="2" t="s">
        <v>12</v>
      </c>
      <c r="C34" s="12" t="s">
        <v>59</v>
      </c>
      <c r="D34" s="5" t="s">
        <v>40</v>
      </c>
      <c r="E34" s="13">
        <f>'[1]П4 В22,5 фр.5-20 F150 W8'!H31</f>
        <v>213.92</v>
      </c>
      <c r="F34" s="14">
        <f>'[1]П4 В22,5 фр.5-20 F150 W8'!H32</f>
        <v>42.783999999999999</v>
      </c>
      <c r="G34" s="14">
        <f>'[1]П4 В22,5 фр.5-20 F150 W8'!H33</f>
        <v>256.70400000000001</v>
      </c>
    </row>
    <row r="35" spans="1:7" ht="22.5" customHeight="1" x14ac:dyDescent="0.25">
      <c r="A35" s="4">
        <f t="shared" si="0"/>
        <v>21</v>
      </c>
      <c r="B35" s="2" t="s">
        <v>13</v>
      </c>
      <c r="C35" s="12" t="s">
        <v>60</v>
      </c>
      <c r="D35" s="5" t="s">
        <v>40</v>
      </c>
      <c r="E35" s="13">
        <f>'[1]П3 В25 фр.5-20 F100 W6'!H31</f>
        <v>217.15</v>
      </c>
      <c r="F35" s="14">
        <f>'[1]П3 В25 фр.5-20 F100 W6'!H32</f>
        <v>43.430000000000007</v>
      </c>
      <c r="G35" s="14">
        <f>'[1]П3 В25 фр.5-20 F100 W6'!H33</f>
        <v>260.58000000000004</v>
      </c>
    </row>
    <row r="36" spans="1:7" ht="22.5" customHeight="1" x14ac:dyDescent="0.25">
      <c r="A36" s="4">
        <f t="shared" si="0"/>
        <v>22</v>
      </c>
      <c r="B36" s="2" t="s">
        <v>13</v>
      </c>
      <c r="C36" s="12" t="s">
        <v>61</v>
      </c>
      <c r="D36" s="5" t="s">
        <v>40</v>
      </c>
      <c r="E36" s="13">
        <f>'[1]П4 В25 фр.5-20 F100 W6'!H31</f>
        <v>218.53</v>
      </c>
      <c r="F36" s="14">
        <f>'[1]П4 В25 фр.5-20 F100 W6'!H32</f>
        <v>43.706000000000003</v>
      </c>
      <c r="G36" s="14">
        <f>'[1]П4 В25 фр.5-20 F100 W6'!H33</f>
        <v>262.23599999999999</v>
      </c>
    </row>
    <row r="37" spans="1:7" ht="22.5" customHeight="1" x14ac:dyDescent="0.25">
      <c r="A37" s="4">
        <f t="shared" si="0"/>
        <v>23</v>
      </c>
      <c r="B37" s="2" t="s">
        <v>13</v>
      </c>
      <c r="C37" s="12" t="s">
        <v>62</v>
      </c>
      <c r="D37" s="5" t="s">
        <v>40</v>
      </c>
      <c r="E37" s="13">
        <f>'[1]П3 В25 фр.5-20 F150 W8'!H31</f>
        <v>220.88</v>
      </c>
      <c r="F37" s="14">
        <f>'[1]П3 В25 фр.5-20 F150 W8'!H32</f>
        <v>44.176000000000002</v>
      </c>
      <c r="G37" s="14">
        <f>'[1]П3 В25 фр.5-20 F150 W8'!H33</f>
        <v>265.05599999999998</v>
      </c>
    </row>
    <row r="38" spans="1:7" ht="22.5" customHeight="1" x14ac:dyDescent="0.25">
      <c r="A38" s="4">
        <f t="shared" si="0"/>
        <v>24</v>
      </c>
      <c r="B38" s="2" t="s">
        <v>13</v>
      </c>
      <c r="C38" s="12" t="s">
        <v>63</v>
      </c>
      <c r="D38" s="5" t="s">
        <v>40</v>
      </c>
      <c r="E38" s="13">
        <f>'[1]П4 В25 фр.5-20 F150 W8'!H31</f>
        <v>222.61</v>
      </c>
      <c r="F38" s="14">
        <f>'[1]П4 В25 фр.5-20 F150 W8'!H32</f>
        <v>44.522000000000006</v>
      </c>
      <c r="G38" s="14">
        <f>'[1]П4 В25 фр.5-20 F150 W8'!H33</f>
        <v>267.13200000000001</v>
      </c>
    </row>
    <row r="39" spans="1:7" ht="22.5" customHeight="1" x14ac:dyDescent="0.25">
      <c r="A39" s="4">
        <f t="shared" si="0"/>
        <v>25</v>
      </c>
      <c r="B39" s="2" t="s">
        <v>13</v>
      </c>
      <c r="C39" s="12" t="s">
        <v>64</v>
      </c>
      <c r="D39" s="5" t="s">
        <v>40</v>
      </c>
      <c r="E39" s="15">
        <f>'[1]П3 В27,5 фр.5-20 F150 W6'!H31</f>
        <v>220.88</v>
      </c>
      <c r="F39" s="16">
        <f>'[1]П3 В27,5 фр.5-20 F150 W6'!H32</f>
        <v>44.176000000000002</v>
      </c>
      <c r="G39" s="16">
        <f>'[1]П3 В27,5 фр.5-20 F150 W6'!H33</f>
        <v>265.05599999999998</v>
      </c>
    </row>
    <row r="40" spans="1:7" ht="22.5" customHeight="1" x14ac:dyDescent="0.25">
      <c r="A40" s="4">
        <f t="shared" si="0"/>
        <v>26</v>
      </c>
      <c r="B40" s="2" t="s">
        <v>13</v>
      </c>
      <c r="C40" s="12" t="s">
        <v>65</v>
      </c>
      <c r="D40" s="5" t="s">
        <v>40</v>
      </c>
      <c r="E40" s="15">
        <f>'[1]П4 В27,5 фр.5-20 F150 W6'!H31</f>
        <v>222.61</v>
      </c>
      <c r="F40" s="16">
        <f>'[1]П4 В27,5 фр.5-20 F150 W6'!H32</f>
        <v>44.522000000000006</v>
      </c>
      <c r="G40" s="16">
        <f>'[1]П4 В27,5 фр.5-20 F150 W6'!H33</f>
        <v>267.13200000000001</v>
      </c>
    </row>
    <row r="41" spans="1:7" ht="22.5" customHeight="1" x14ac:dyDescent="0.25">
      <c r="A41" s="4">
        <f t="shared" si="0"/>
        <v>27</v>
      </c>
      <c r="B41" s="2" t="s">
        <v>13</v>
      </c>
      <c r="C41" s="12" t="s">
        <v>66</v>
      </c>
      <c r="D41" s="5" t="s">
        <v>40</v>
      </c>
      <c r="E41" s="15">
        <f>'[1]П3 В27,5 фр.5-20 F150 W8'!H31</f>
        <v>223.54</v>
      </c>
      <c r="F41" s="16">
        <f>'[1]П3 В27,5 фр.5-20 F150 W8'!H32</f>
        <v>44.707999999999998</v>
      </c>
      <c r="G41" s="16">
        <f>'[1]П3 В27,5 фр.5-20 F150 W8'!H33</f>
        <v>268.24799999999999</v>
      </c>
    </row>
    <row r="42" spans="1:7" ht="22.5" customHeight="1" x14ac:dyDescent="0.25">
      <c r="A42" s="4">
        <f t="shared" si="0"/>
        <v>28</v>
      </c>
      <c r="B42" s="2" t="s">
        <v>13</v>
      </c>
      <c r="C42" s="12" t="s">
        <v>67</v>
      </c>
      <c r="D42" s="5" t="s">
        <v>40</v>
      </c>
      <c r="E42" s="15">
        <f>'[1]П4 В27,5 фр.5-20 F150 W8'!H31</f>
        <v>225.09</v>
      </c>
      <c r="F42" s="16">
        <f>'[1]П4 В27,5 фр.5-20 F150 W8'!H32</f>
        <v>45.018000000000001</v>
      </c>
      <c r="G42" s="16">
        <f>'[1]П4 В27,5 фр.5-20 F150 W8'!H33</f>
        <v>270.108</v>
      </c>
    </row>
    <row r="43" spans="1:7" ht="22.5" customHeight="1" x14ac:dyDescent="0.25">
      <c r="A43" s="4">
        <f t="shared" si="0"/>
        <v>29</v>
      </c>
      <c r="B43" s="2" t="s">
        <v>14</v>
      </c>
      <c r="C43" s="12" t="s">
        <v>68</v>
      </c>
      <c r="D43" s="5" t="s">
        <v>40</v>
      </c>
      <c r="E43" s="15">
        <f>'[1]П3 В30 фр.5-20 F150 W6'!H31</f>
        <v>226.42</v>
      </c>
      <c r="F43" s="16">
        <f>'[1]П3 В30 фр.5-20 F150 W6'!H32</f>
        <v>45.283999999999999</v>
      </c>
      <c r="G43" s="16">
        <f>'[1]П3 В30 фр.5-20 F150 W6'!H33</f>
        <v>271.70400000000001</v>
      </c>
    </row>
    <row r="44" spans="1:7" ht="22.5" customHeight="1" x14ac:dyDescent="0.25">
      <c r="A44" s="4">
        <f t="shared" si="0"/>
        <v>30</v>
      </c>
      <c r="B44" s="2" t="s">
        <v>14</v>
      </c>
      <c r="C44" s="12" t="s">
        <v>69</v>
      </c>
      <c r="D44" s="5" t="s">
        <v>40</v>
      </c>
      <c r="E44" s="17">
        <f>'[1]П4 В30 фр.5-20 F150 W6'!H31</f>
        <v>228.15</v>
      </c>
      <c r="F44" s="16">
        <f>'[1]П4 В30 фр.5-20 F150 W6'!H32</f>
        <v>45.63</v>
      </c>
      <c r="G44" s="16">
        <f>'[1]П4 В30 фр.5-20 F150 W6'!H33</f>
        <v>273.78000000000003</v>
      </c>
    </row>
    <row r="45" spans="1:7" ht="22.5" customHeight="1" x14ac:dyDescent="0.25">
      <c r="A45" s="4">
        <f t="shared" si="0"/>
        <v>31</v>
      </c>
      <c r="B45" s="2" t="s">
        <v>14</v>
      </c>
      <c r="C45" s="12" t="s">
        <v>70</v>
      </c>
      <c r="D45" s="5" t="s">
        <v>40</v>
      </c>
      <c r="E45" s="15">
        <f>'[1]П3 В30 фр.5-20 F200 W8'!H31</f>
        <v>228.36</v>
      </c>
      <c r="F45" s="16">
        <f>'[1]П3 В30 фр.5-20 F200 W8'!H32</f>
        <v>45.672000000000004</v>
      </c>
      <c r="G45" s="16">
        <f>'[1]П3 В30 фр.5-20 F200 W8'!H33</f>
        <v>274.03200000000004</v>
      </c>
    </row>
    <row r="46" spans="1:7" ht="22.5" customHeight="1" x14ac:dyDescent="0.25">
      <c r="A46" s="4">
        <f t="shared" si="0"/>
        <v>32</v>
      </c>
      <c r="B46" s="2" t="s">
        <v>14</v>
      </c>
      <c r="C46" s="12" t="s">
        <v>71</v>
      </c>
      <c r="D46" s="5" t="s">
        <v>40</v>
      </c>
      <c r="E46" s="15">
        <f>'[1]П4 В30 фр.5-20 F200 W8 '!H31</f>
        <v>229.91</v>
      </c>
      <c r="F46" s="16">
        <f>'[1]П4 В30 фр.5-20 F200 W8 '!H32</f>
        <v>45.981999999999999</v>
      </c>
      <c r="G46" s="16">
        <f>'[1]П4 В30 фр.5-20 F200 W8 '!H33</f>
        <v>275.892</v>
      </c>
    </row>
    <row r="47" spans="1:7" ht="22.5" customHeight="1" x14ac:dyDescent="0.25">
      <c r="A47" s="4">
        <f t="shared" si="0"/>
        <v>33</v>
      </c>
      <c r="B47" s="2" t="s">
        <v>14</v>
      </c>
      <c r="C47" s="12" t="s">
        <v>139</v>
      </c>
      <c r="D47" s="5" t="s">
        <v>140</v>
      </c>
      <c r="E47" s="15">
        <f>'[1]П3 В30 фр.5-20 F200 W6'!H31</f>
        <v>227.21</v>
      </c>
      <c r="F47" s="16">
        <f>'[1]П3 В30 фр.5-20 F200 W6'!H32</f>
        <v>45.442000000000007</v>
      </c>
      <c r="G47" s="16">
        <f>'[1]П3 В30 фр.5-20 F200 W6'!H33</f>
        <v>272.65200000000004</v>
      </c>
    </row>
    <row r="48" spans="1:7" ht="22.5" customHeight="1" x14ac:dyDescent="0.25">
      <c r="A48" s="4">
        <f t="shared" si="0"/>
        <v>34</v>
      </c>
      <c r="B48" s="2"/>
      <c r="C48" s="12" t="s">
        <v>72</v>
      </c>
      <c r="D48" s="5" t="s">
        <v>141</v>
      </c>
      <c r="E48" s="15">
        <f>'[1]П3 В37 фр.5-20 F150 W6'!H31</f>
        <v>236.75</v>
      </c>
      <c r="F48" s="16">
        <f>'[1]П3 В37 фр.5-20 F150 W6'!H32</f>
        <v>47.35</v>
      </c>
      <c r="G48" s="16">
        <f>'[1]П3 В37 фр.5-20 F150 W6'!H33</f>
        <v>284.10000000000002</v>
      </c>
    </row>
    <row r="49" spans="1:7" ht="22.5" customHeight="1" x14ac:dyDescent="0.25">
      <c r="A49" s="4">
        <f t="shared" si="0"/>
        <v>35</v>
      </c>
      <c r="B49" s="2"/>
      <c r="C49" s="12" t="s">
        <v>73</v>
      </c>
      <c r="D49" s="5" t="s">
        <v>142</v>
      </c>
      <c r="E49" s="13">
        <f>'[1]П4 В37 фр.5-20 F150 W6'!H31</f>
        <v>239.68</v>
      </c>
      <c r="F49" s="14">
        <f>'[1]П4 В37 фр.5-20 F150 W6'!H32</f>
        <v>47.936000000000007</v>
      </c>
      <c r="G49" s="14">
        <f>'[1]П4 В37 фр.5-20 F150 W6'!H33</f>
        <v>287.61599999999999</v>
      </c>
    </row>
    <row r="50" spans="1:7" ht="22.5" customHeight="1" x14ac:dyDescent="0.25">
      <c r="A50" s="4">
        <f t="shared" si="0"/>
        <v>36</v>
      </c>
      <c r="B50" s="2"/>
      <c r="C50" s="12" t="s">
        <v>74</v>
      </c>
      <c r="D50" s="5" t="s">
        <v>40</v>
      </c>
      <c r="E50" s="13">
        <f>'[1]П3 В37 фр.5-20 F200 W8'!H31</f>
        <v>238.81</v>
      </c>
      <c r="F50" s="14">
        <f>'[1]П3 В37 фр.5-20 F200 W8'!H32</f>
        <v>47.762</v>
      </c>
      <c r="G50" s="14">
        <f>'[1]П3 В37 фр.5-20 F200 W8'!H33</f>
        <v>286.572</v>
      </c>
    </row>
    <row r="51" spans="1:7" ht="22.5" customHeight="1" x14ac:dyDescent="0.25">
      <c r="A51" s="4">
        <f t="shared" si="0"/>
        <v>37</v>
      </c>
      <c r="B51" s="2"/>
      <c r="C51" s="12" t="s">
        <v>75</v>
      </c>
      <c r="D51" s="5" t="s">
        <v>40</v>
      </c>
      <c r="E51" s="13">
        <f>'[1]П4 В37 фр.5-20 F200 W8'!H31</f>
        <v>240.19</v>
      </c>
      <c r="F51" s="14">
        <f>'[1]П4 В37 фр.5-20 F200 W8'!H32</f>
        <v>48.038000000000004</v>
      </c>
      <c r="G51" s="14">
        <f>'[1]П4 В37 фр.5-20 F200 W8'!H33</f>
        <v>288.22800000000001</v>
      </c>
    </row>
    <row r="52" spans="1:7" ht="22.5" customHeight="1" x14ac:dyDescent="0.25">
      <c r="A52" s="36" t="s">
        <v>76</v>
      </c>
      <c r="B52" s="36"/>
      <c r="C52" s="36"/>
      <c r="D52" s="36"/>
      <c r="E52" s="36"/>
      <c r="F52" s="36"/>
      <c r="G52" s="36"/>
    </row>
    <row r="53" spans="1:7" ht="22.5" customHeight="1" x14ac:dyDescent="0.25">
      <c r="A53" s="18">
        <v>1</v>
      </c>
      <c r="B53" s="19" t="s">
        <v>77</v>
      </c>
      <c r="C53" s="12" t="s">
        <v>78</v>
      </c>
      <c r="D53" s="20" t="s">
        <v>40</v>
      </c>
      <c r="E53" s="21">
        <f>'[1]П3 В7,5 фр.16-22 F50 W2'!H31</f>
        <v>184.35</v>
      </c>
      <c r="F53" s="16">
        <f>'[1]П3 В7,5 фр.16-22 F50 W2'!H32</f>
        <v>36.869999999999997</v>
      </c>
      <c r="G53" s="16">
        <f>'[1]П3 В7,5 фр.16-22 F50 W2'!H33</f>
        <v>221.22</v>
      </c>
    </row>
    <row r="54" spans="1:7" ht="22.5" customHeight="1" x14ac:dyDescent="0.25">
      <c r="A54" s="18">
        <f>A53+1</f>
        <v>2</v>
      </c>
      <c r="B54" s="19" t="s">
        <v>77</v>
      </c>
      <c r="C54" s="12" t="s">
        <v>79</v>
      </c>
      <c r="D54" s="20" t="s">
        <v>40</v>
      </c>
      <c r="E54" s="21">
        <f>'[1]П4 В7,5 фр.16-22 F50 W2'!H31</f>
        <v>185.55</v>
      </c>
      <c r="F54" s="16">
        <f>'[1]П4 В7,5 фр.16-22 F50 W2'!H32</f>
        <v>37.110000000000007</v>
      </c>
      <c r="G54" s="16">
        <f>'[1]П4 В7,5 фр.16-22 F50 W2'!H33</f>
        <v>222.66000000000003</v>
      </c>
    </row>
    <row r="55" spans="1:7" ht="22.5" customHeight="1" x14ac:dyDescent="0.25">
      <c r="A55" s="18">
        <f t="shared" ref="A55:A89" si="1">A54+1</f>
        <v>3</v>
      </c>
      <c r="B55" s="19" t="s">
        <v>80</v>
      </c>
      <c r="C55" s="12" t="s">
        <v>81</v>
      </c>
      <c r="D55" s="20" t="s">
        <v>40</v>
      </c>
      <c r="E55" s="21">
        <f>'[1]П3 В10 фр.16-22 F50 W2'!H31</f>
        <v>186.22</v>
      </c>
      <c r="F55" s="16">
        <f>'[1]П3 В10 фр.16-22 F50 W2'!H32</f>
        <v>37.244</v>
      </c>
      <c r="G55" s="16">
        <f>'[1]П3 В10 фр.16-22 F50 W2'!H33</f>
        <v>223.464</v>
      </c>
    </row>
    <row r="56" spans="1:7" ht="22.5" customHeight="1" x14ac:dyDescent="0.25">
      <c r="A56" s="18">
        <f t="shared" si="1"/>
        <v>4</v>
      </c>
      <c r="B56" s="19" t="s">
        <v>80</v>
      </c>
      <c r="C56" s="12" t="s">
        <v>82</v>
      </c>
      <c r="D56" s="20" t="s">
        <v>40</v>
      </c>
      <c r="E56" s="21">
        <f>'[1]П4 В10 фр.16-22 F50 W2'!H31</f>
        <v>187.6</v>
      </c>
      <c r="F56" s="16">
        <f>'[1]П4 В10 фр.16-22 F50 W2'!H32</f>
        <v>37.520000000000003</v>
      </c>
      <c r="G56" s="16">
        <f>'[1]П4 В10 фр.16-22 F50 W2'!H33</f>
        <v>225.12</v>
      </c>
    </row>
    <row r="57" spans="1:7" ht="22.5" customHeight="1" x14ac:dyDescent="0.25">
      <c r="A57" s="18">
        <f t="shared" si="1"/>
        <v>5</v>
      </c>
      <c r="B57" s="19" t="s">
        <v>80</v>
      </c>
      <c r="C57" s="12" t="s">
        <v>83</v>
      </c>
      <c r="D57" s="20" t="s">
        <v>40</v>
      </c>
      <c r="E57" s="21">
        <f>'[1]П3 В12,5 фр.16-22 F50 W2'!H31</f>
        <v>188.13</v>
      </c>
      <c r="F57" s="16">
        <f>'[1]П3 В12,5 фр.16-22 F50 W2'!H32</f>
        <v>37.625999999999998</v>
      </c>
      <c r="G57" s="16">
        <f>'[1]П3 В12,5 фр.16-22 F50 W2'!H33</f>
        <v>225.756</v>
      </c>
    </row>
    <row r="58" spans="1:7" ht="22.5" customHeight="1" x14ac:dyDescent="0.25">
      <c r="A58" s="18">
        <f t="shared" si="1"/>
        <v>6</v>
      </c>
      <c r="B58" s="19" t="s">
        <v>80</v>
      </c>
      <c r="C58" s="12" t="s">
        <v>84</v>
      </c>
      <c r="D58" s="20" t="s">
        <v>40</v>
      </c>
      <c r="E58" s="21">
        <f>'[1]П4 В12,5 фр.16-22 F50 W2'!H31</f>
        <v>189.51</v>
      </c>
      <c r="F58" s="16">
        <f>'[1]П4 В12,5 фр.16-22 F50 W2'!H32</f>
        <v>37.902000000000001</v>
      </c>
      <c r="G58" s="16">
        <f>'[1]П4 В12,5 фр.16-22 F50 W2'!H33</f>
        <v>227.41199999999998</v>
      </c>
    </row>
    <row r="59" spans="1:7" ht="22.5" customHeight="1" x14ac:dyDescent="0.25">
      <c r="A59" s="18">
        <f t="shared" si="1"/>
        <v>7</v>
      </c>
      <c r="B59" s="19" t="s">
        <v>80</v>
      </c>
      <c r="C59" s="12" t="s">
        <v>85</v>
      </c>
      <c r="D59" s="20" t="s">
        <v>40</v>
      </c>
      <c r="E59" s="21">
        <f>'[1]П3 В12,5 фр.16-22 F100 W4'!H31</f>
        <v>191.3</v>
      </c>
      <c r="F59" s="16">
        <f>'[1]П3 В12,5 фр.16-22 F100 W4'!H32</f>
        <v>38.260000000000005</v>
      </c>
      <c r="G59" s="16">
        <f>'[1]П3 В12,5 фр.16-22 F100 W4'!H33</f>
        <v>229.56</v>
      </c>
    </row>
    <row r="60" spans="1:7" ht="22.5" customHeight="1" x14ac:dyDescent="0.25">
      <c r="A60" s="18">
        <f t="shared" si="1"/>
        <v>8</v>
      </c>
      <c r="B60" s="19" t="s">
        <v>80</v>
      </c>
      <c r="C60" s="12" t="s">
        <v>86</v>
      </c>
      <c r="D60" s="20" t="s">
        <v>40</v>
      </c>
      <c r="E60" s="21">
        <f>'[1]П4 В12,5 фр.16-22 F100 W4'!H31</f>
        <v>192.17</v>
      </c>
      <c r="F60" s="16">
        <f>'[1]П4 В12,5 фр.16-22 F100 W4'!H32</f>
        <v>38.433999999999997</v>
      </c>
      <c r="G60" s="16">
        <f>'[1]П4 В12,5 фр.16-22 F100 W4'!H33</f>
        <v>230.60399999999998</v>
      </c>
    </row>
    <row r="61" spans="1:7" ht="22.5" customHeight="1" x14ac:dyDescent="0.25">
      <c r="A61" s="18">
        <f t="shared" si="1"/>
        <v>9</v>
      </c>
      <c r="B61" s="19" t="s">
        <v>87</v>
      </c>
      <c r="C61" s="12" t="s">
        <v>88</v>
      </c>
      <c r="D61" s="20" t="s">
        <v>40</v>
      </c>
      <c r="E61" s="21">
        <f>'[1]П3 В15 фр.16-22 F50 W4'!H31</f>
        <v>192.42</v>
      </c>
      <c r="F61" s="16">
        <f>'[1]П3 В15 фр.16-22 F50 W4'!H32</f>
        <v>38.484000000000002</v>
      </c>
      <c r="G61" s="16">
        <f>'[1]П3 В15 фр.16-22 F50 W4'!H33</f>
        <v>230.904</v>
      </c>
    </row>
    <row r="62" spans="1:7" ht="22.5" customHeight="1" x14ac:dyDescent="0.25">
      <c r="A62" s="18">
        <f t="shared" si="1"/>
        <v>10</v>
      </c>
      <c r="B62" s="19" t="s">
        <v>87</v>
      </c>
      <c r="C62" s="12" t="s">
        <v>89</v>
      </c>
      <c r="D62" s="20" t="s">
        <v>40</v>
      </c>
      <c r="E62" s="21">
        <f>'[1]П4 В15 фр.16-22 F50 W4'!H31</f>
        <v>194.32</v>
      </c>
      <c r="F62" s="16">
        <f>'[1]П4 В15 фр.16-22 F50 W4'!H32</f>
        <v>38.864000000000004</v>
      </c>
      <c r="G62" s="16">
        <f>'[1]П4 В15 фр.16-22 F50 W4'!H33</f>
        <v>233.184</v>
      </c>
    </row>
    <row r="63" spans="1:7" ht="22.5" customHeight="1" x14ac:dyDescent="0.25">
      <c r="A63" s="18">
        <f t="shared" si="1"/>
        <v>11</v>
      </c>
      <c r="B63" s="19" t="s">
        <v>87</v>
      </c>
      <c r="C63" s="12" t="s">
        <v>90</v>
      </c>
      <c r="D63" s="20" t="s">
        <v>40</v>
      </c>
      <c r="E63" s="21">
        <f>'[1]П3 В15 фр.16-22 F100 W4'!H31</f>
        <v>193.27</v>
      </c>
      <c r="F63" s="16">
        <f>'[1]П3 В15 фр.16-22 F100 W4'!H32</f>
        <v>38.654000000000003</v>
      </c>
      <c r="G63" s="16">
        <f>'[1]П3 В15 фр.16-22 F100 W4'!H33</f>
        <v>231.92400000000001</v>
      </c>
    </row>
    <row r="64" spans="1:7" ht="22.5" customHeight="1" x14ac:dyDescent="0.25">
      <c r="A64" s="18">
        <f t="shared" si="1"/>
        <v>12</v>
      </c>
      <c r="B64" s="19" t="s">
        <v>87</v>
      </c>
      <c r="C64" s="12" t="s">
        <v>91</v>
      </c>
      <c r="D64" s="20" t="s">
        <v>40</v>
      </c>
      <c r="E64" s="21">
        <f>'[1]П4 В15 фр.16-22 F100 W4'!H31</f>
        <v>194.3</v>
      </c>
      <c r="F64" s="16">
        <f>'[1]П4 В15 фр.16-22 F100 W4'!H32</f>
        <v>38.860000000000007</v>
      </c>
      <c r="G64" s="16">
        <f>'[1]П4 В15 фр.16-22 F100 W4'!H33</f>
        <v>233.16000000000003</v>
      </c>
    </row>
    <row r="65" spans="1:7" ht="22.5" customHeight="1" x14ac:dyDescent="0.25">
      <c r="A65" s="18">
        <f t="shared" si="1"/>
        <v>13</v>
      </c>
      <c r="B65" s="19" t="s">
        <v>92</v>
      </c>
      <c r="C65" s="12" t="s">
        <v>93</v>
      </c>
      <c r="D65" s="20" t="s">
        <v>40</v>
      </c>
      <c r="E65" s="21">
        <f>'[1]П3 В20 фр.16-22 F100 W4'!H31</f>
        <v>195.07</v>
      </c>
      <c r="F65" s="16">
        <f>'[1]П3 В20 фр.16-22 F100 W4'!H32</f>
        <v>39.014000000000003</v>
      </c>
      <c r="G65" s="16">
        <f>'[1]П3 В20 фр.16-22 F100 W4'!H33</f>
        <v>234.084</v>
      </c>
    </row>
    <row r="66" spans="1:7" ht="22.5" customHeight="1" x14ac:dyDescent="0.25">
      <c r="A66" s="18">
        <f t="shared" si="1"/>
        <v>14</v>
      </c>
      <c r="B66" s="19" t="s">
        <v>92</v>
      </c>
      <c r="C66" s="12" t="s">
        <v>94</v>
      </c>
      <c r="D66" s="20" t="s">
        <v>40</v>
      </c>
      <c r="E66" s="21">
        <f>'[1]П4 В20 фр.16-22 F100 W4'!H31</f>
        <v>196.8</v>
      </c>
      <c r="F66" s="16">
        <f>'[1]П4 В20 фр.16-22 F100 W4'!H32</f>
        <v>39.360000000000007</v>
      </c>
      <c r="G66" s="16">
        <f>'[1]П4 В20 фр.16-22 F100 W4'!H33</f>
        <v>236.16000000000003</v>
      </c>
    </row>
    <row r="67" spans="1:7" ht="22.5" customHeight="1" x14ac:dyDescent="0.25">
      <c r="A67" s="18">
        <f t="shared" si="1"/>
        <v>15</v>
      </c>
      <c r="B67" s="19" t="s">
        <v>92</v>
      </c>
      <c r="C67" s="12" t="s">
        <v>95</v>
      </c>
      <c r="D67" s="20" t="s">
        <v>40</v>
      </c>
      <c r="E67" s="21">
        <f>'[1]П3 В20 фр.16-22 F150 W6'!H31</f>
        <v>196.93</v>
      </c>
      <c r="F67" s="16">
        <f>'[1]П3 В20 фр.16-22 F150 W6'!H32</f>
        <v>39.386000000000003</v>
      </c>
      <c r="G67" s="16">
        <f>'[1]П3 В20 фр.16-22 F150 W6'!H33</f>
        <v>236.316</v>
      </c>
    </row>
    <row r="68" spans="1:7" ht="22.5" customHeight="1" x14ac:dyDescent="0.25">
      <c r="A68" s="18">
        <f t="shared" si="1"/>
        <v>16</v>
      </c>
      <c r="B68" s="19" t="s">
        <v>92</v>
      </c>
      <c r="C68" s="12" t="s">
        <v>96</v>
      </c>
      <c r="D68" s="20" t="s">
        <v>40</v>
      </c>
      <c r="E68" s="21">
        <f>'[1]П4 В20 фр.16-22 F150 W6'!H31</f>
        <v>198.13</v>
      </c>
      <c r="F68" s="16">
        <f>'[1]П4 В20 фр.16-22 F150 W6'!H32</f>
        <v>39.626000000000005</v>
      </c>
      <c r="G68" s="16">
        <f>'[1]П4 В20 фр.16-22 F150 W6'!H33</f>
        <v>237.756</v>
      </c>
    </row>
    <row r="69" spans="1:7" ht="22.5" customHeight="1" x14ac:dyDescent="0.25">
      <c r="A69" s="18">
        <f t="shared" si="1"/>
        <v>17</v>
      </c>
      <c r="B69" s="19" t="s">
        <v>97</v>
      </c>
      <c r="C69" s="12" t="s">
        <v>98</v>
      </c>
      <c r="D69" s="20" t="s">
        <v>40</v>
      </c>
      <c r="E69" s="21">
        <f>'[1]П3 В22,5 фр.16-22 F100 W6'!H31</f>
        <v>201.11</v>
      </c>
      <c r="F69" s="16">
        <f>'[1]П3 В22,5 фр.16-22 F100 W6'!H32</f>
        <v>40.222000000000008</v>
      </c>
      <c r="G69" s="16">
        <f>'[1]П3 В22,5 фр.16-22 F100 W6'!H33</f>
        <v>241.33200000000002</v>
      </c>
    </row>
    <row r="70" spans="1:7" ht="22.5" customHeight="1" x14ac:dyDescent="0.25">
      <c r="A70" s="18">
        <f t="shared" si="1"/>
        <v>18</v>
      </c>
      <c r="B70" s="19" t="s">
        <v>97</v>
      </c>
      <c r="C70" s="12" t="s">
        <v>99</v>
      </c>
      <c r="D70" s="20" t="s">
        <v>40</v>
      </c>
      <c r="E70" s="21">
        <f>'[1]П4 В22,5 фр.16-22 F100 W6'!H31</f>
        <v>202.32</v>
      </c>
      <c r="F70" s="16">
        <f>'[1]П4 В22,5 фр.16-22 F100 W6'!H32</f>
        <v>40.463999999999999</v>
      </c>
      <c r="G70" s="16">
        <f>'[1]П4 В22,5 фр.16-22 F100 W6'!H33</f>
        <v>242.78399999999999</v>
      </c>
    </row>
    <row r="71" spans="1:7" ht="22.5" customHeight="1" x14ac:dyDescent="0.25">
      <c r="A71" s="18">
        <f t="shared" si="1"/>
        <v>19</v>
      </c>
      <c r="B71" s="19" t="s">
        <v>97</v>
      </c>
      <c r="C71" s="12" t="s">
        <v>100</v>
      </c>
      <c r="D71" s="20" t="s">
        <v>40</v>
      </c>
      <c r="E71" s="21">
        <f>'[1]П3 В22,5 фр.16-22 F150 W8'!H31</f>
        <v>203.56</v>
      </c>
      <c r="F71" s="16">
        <f>'[1]П3 В22,5 фр.16-22 F150 W8'!H32</f>
        <v>40.712000000000003</v>
      </c>
      <c r="G71" s="16">
        <f>'[1]П3 В22,5 фр.16-22 F150 W8'!H33</f>
        <v>244.27199999999999</v>
      </c>
    </row>
    <row r="72" spans="1:7" ht="22.5" customHeight="1" x14ac:dyDescent="0.25">
      <c r="A72" s="18">
        <f t="shared" si="1"/>
        <v>20</v>
      </c>
      <c r="B72" s="19" t="s">
        <v>97</v>
      </c>
      <c r="C72" s="12" t="s">
        <v>101</v>
      </c>
      <c r="D72" s="20" t="s">
        <v>40</v>
      </c>
      <c r="E72" s="21">
        <f>'[1]П4 В22,5 фр.16-22 F150 W8'!H31</f>
        <v>204.6</v>
      </c>
      <c r="F72" s="16">
        <f>'[1]П4 В22,5 фр.16-22 F150 W8'!H32</f>
        <v>40.92</v>
      </c>
      <c r="G72" s="16">
        <f>'[1]П4 В22,5 фр.16-22 F150 W8'!H33</f>
        <v>245.51999999999998</v>
      </c>
    </row>
    <row r="73" spans="1:7" ht="22.5" customHeight="1" x14ac:dyDescent="0.25">
      <c r="A73" s="18">
        <f t="shared" si="1"/>
        <v>21</v>
      </c>
      <c r="B73" s="19" t="s">
        <v>102</v>
      </c>
      <c r="C73" s="12" t="s">
        <v>103</v>
      </c>
      <c r="D73" s="20" t="s">
        <v>40</v>
      </c>
      <c r="E73" s="21">
        <f>'[1]П3 В25 фр.16-22 F100 W6'!H31</f>
        <v>207.91</v>
      </c>
      <c r="F73" s="16">
        <f>'[1]П3 В25 фр.16-22 F100 W6'!H32</f>
        <v>41.582000000000001</v>
      </c>
      <c r="G73" s="16">
        <f>'[1]П3 В25 фр.16-22 F100 W6'!H33</f>
        <v>249.49199999999999</v>
      </c>
    </row>
    <row r="74" spans="1:7" ht="22.5" customHeight="1" x14ac:dyDescent="0.25">
      <c r="A74" s="18">
        <f t="shared" si="1"/>
        <v>22</v>
      </c>
      <c r="B74" s="19" t="s">
        <v>102</v>
      </c>
      <c r="C74" s="12" t="s">
        <v>104</v>
      </c>
      <c r="D74" s="20" t="s">
        <v>40</v>
      </c>
      <c r="E74" s="21">
        <f>'[1]П4 В25 фр.16-22 F100 W6'!H31</f>
        <v>209.29</v>
      </c>
      <c r="F74" s="16">
        <f>'[1]П4 В25 фр.16-22 F100 W6'!H32</f>
        <v>41.858000000000004</v>
      </c>
      <c r="G74" s="16">
        <f>'[1]П4 В25 фр.16-22 F100 W6'!H33</f>
        <v>251.148</v>
      </c>
    </row>
    <row r="75" spans="1:7" ht="22.5" customHeight="1" x14ac:dyDescent="0.25">
      <c r="A75" s="18">
        <f t="shared" si="1"/>
        <v>23</v>
      </c>
      <c r="B75" s="19" t="s">
        <v>102</v>
      </c>
      <c r="C75" s="12" t="s">
        <v>105</v>
      </c>
      <c r="D75" s="20" t="s">
        <v>40</v>
      </c>
      <c r="E75" s="21">
        <f>'[1]П3 В25 фр.16-22 F150 W8'!H31</f>
        <v>211.82</v>
      </c>
      <c r="F75" s="16">
        <f>'[1]П3 В25 фр.16-22 F150 W8'!H32</f>
        <v>42.364000000000004</v>
      </c>
      <c r="G75" s="16">
        <f>'[1]П3 В25 фр.16-22 F150 W8'!H33</f>
        <v>254.184</v>
      </c>
    </row>
    <row r="76" spans="1:7" ht="22.5" customHeight="1" x14ac:dyDescent="0.25">
      <c r="A76" s="18">
        <f t="shared" si="1"/>
        <v>24</v>
      </c>
      <c r="B76" s="19" t="s">
        <v>102</v>
      </c>
      <c r="C76" s="12" t="s">
        <v>106</v>
      </c>
      <c r="D76" s="20" t="s">
        <v>40</v>
      </c>
      <c r="E76" s="21">
        <f>'[1]П4 В25 фр.16-22 F150 W8'!H31</f>
        <v>213.54</v>
      </c>
      <c r="F76" s="16">
        <f>'[1]П4 В25 фр.16-22 F150 W8'!H32</f>
        <v>42.707999999999998</v>
      </c>
      <c r="G76" s="16">
        <f>'[1]П4 В25 фр.16-22 F150 W8'!H33</f>
        <v>256.24799999999999</v>
      </c>
    </row>
    <row r="77" spans="1:7" ht="22.5" customHeight="1" x14ac:dyDescent="0.25">
      <c r="A77" s="18">
        <f t="shared" si="1"/>
        <v>25</v>
      </c>
      <c r="B77" s="19" t="s">
        <v>102</v>
      </c>
      <c r="C77" s="12" t="s">
        <v>107</v>
      </c>
      <c r="D77" s="20" t="s">
        <v>40</v>
      </c>
      <c r="E77" s="21">
        <f>'[1]П3 В27,5 фр.16-22 F150 W6'!H31</f>
        <v>211.73</v>
      </c>
      <c r="F77" s="16">
        <f>'[1]П3 В27,5 фр.16-22 F150 W6'!H32</f>
        <v>42.346000000000004</v>
      </c>
      <c r="G77" s="16">
        <f>'[1]П3 В27,5 фр.16-22 F150 W6'!H33</f>
        <v>254.07599999999999</v>
      </c>
    </row>
    <row r="78" spans="1:7" ht="22.5" customHeight="1" x14ac:dyDescent="0.25">
      <c r="A78" s="18">
        <f t="shared" si="1"/>
        <v>26</v>
      </c>
      <c r="B78" s="19" t="s">
        <v>102</v>
      </c>
      <c r="C78" s="12" t="s">
        <v>108</v>
      </c>
      <c r="D78" s="20" t="s">
        <v>40</v>
      </c>
      <c r="E78" s="21">
        <f>'[1]П4 В27,5 фр.16-22 F150 W6'!H31</f>
        <v>213.45</v>
      </c>
      <c r="F78" s="16">
        <f>'[1]П4 В27,5 фр.16-22 F150 W6'!H32</f>
        <v>42.69</v>
      </c>
      <c r="G78" s="16">
        <f>'[1]П4 В27,5 фр.16-22 F150 W6'!H33</f>
        <v>256.14</v>
      </c>
    </row>
    <row r="79" spans="1:7" ht="22.5" customHeight="1" x14ac:dyDescent="0.25">
      <c r="A79" s="18">
        <f t="shared" si="1"/>
        <v>27</v>
      </c>
      <c r="B79" s="19" t="s">
        <v>102</v>
      </c>
      <c r="C79" s="12" t="s">
        <v>109</v>
      </c>
      <c r="D79" s="20" t="s">
        <v>40</v>
      </c>
      <c r="E79" s="21">
        <f>'[1]П3 В27,5 фр.16-22 F150 W8'!H31</f>
        <v>214.38</v>
      </c>
      <c r="F79" s="16">
        <f>'[1]П3 В27,5 фр.16-22 F150 W8'!H32</f>
        <v>42.876000000000005</v>
      </c>
      <c r="G79" s="16">
        <f>'[1]П3 В27,5 фр.16-22 F150 W8'!H33</f>
        <v>257.25599999999997</v>
      </c>
    </row>
    <row r="80" spans="1:7" ht="22.5" customHeight="1" x14ac:dyDescent="0.25">
      <c r="A80" s="18">
        <f t="shared" si="1"/>
        <v>28</v>
      </c>
      <c r="B80" s="19" t="s">
        <v>102</v>
      </c>
      <c r="C80" s="12" t="s">
        <v>110</v>
      </c>
      <c r="D80" s="20" t="s">
        <v>40</v>
      </c>
      <c r="E80" s="21">
        <f>'[1]П4 В27,5 фр.16-22 F150 W8'!H31</f>
        <v>215.94</v>
      </c>
      <c r="F80" s="16">
        <f>'[1]П4 В27,5 фр.16-22 F150 W8'!H32</f>
        <v>43.188000000000002</v>
      </c>
      <c r="G80" s="16">
        <f>'[1]П4 В27,5 фр.16-22 F150 W8'!H33</f>
        <v>259.12799999999999</v>
      </c>
    </row>
    <row r="81" spans="1:7" ht="22.5" customHeight="1" x14ac:dyDescent="0.25">
      <c r="A81" s="18">
        <f t="shared" si="1"/>
        <v>29</v>
      </c>
      <c r="B81" s="19" t="s">
        <v>111</v>
      </c>
      <c r="C81" s="12" t="s">
        <v>112</v>
      </c>
      <c r="D81" s="20" t="s">
        <v>40</v>
      </c>
      <c r="E81" s="21">
        <f>'[1]П3 В30 фр.16-22 F150 W6'!H31</f>
        <v>217.43</v>
      </c>
      <c r="F81" s="16">
        <f>'[1]П3 В30 фр.16-22 F150 W6'!H32</f>
        <v>43.486000000000004</v>
      </c>
      <c r="G81" s="16">
        <f>'[1]П3 В30 фр.16-22 F150 W6'!H33</f>
        <v>260.916</v>
      </c>
    </row>
    <row r="82" spans="1:7" ht="22.5" customHeight="1" x14ac:dyDescent="0.25">
      <c r="A82" s="18">
        <f t="shared" si="1"/>
        <v>30</v>
      </c>
      <c r="B82" s="19" t="s">
        <v>111</v>
      </c>
      <c r="C82" s="12" t="s">
        <v>113</v>
      </c>
      <c r="D82" s="20" t="s">
        <v>40</v>
      </c>
      <c r="E82" s="21">
        <f>'[1]П4 В30 фр.16-22 F150 W6'!H31</f>
        <v>219.16</v>
      </c>
      <c r="F82" s="16">
        <f>'[1]П4 В30 фр.16-22 F150 W6'!H32</f>
        <v>43.832000000000001</v>
      </c>
      <c r="G82" s="16">
        <f>'[1]П4 В30 фр.16-22 F150 W6'!H33</f>
        <v>262.99200000000002</v>
      </c>
    </row>
    <row r="83" spans="1:7" ht="22.5" customHeight="1" x14ac:dyDescent="0.25">
      <c r="A83" s="18">
        <f t="shared" si="1"/>
        <v>31</v>
      </c>
      <c r="B83" s="19" t="s">
        <v>111</v>
      </c>
      <c r="C83" s="12" t="s">
        <v>114</v>
      </c>
      <c r="D83" s="20" t="s">
        <v>40</v>
      </c>
      <c r="E83" s="21">
        <f>'[1]П3 В30 фр.16-22 F200 W8'!H31</f>
        <v>219.37</v>
      </c>
      <c r="F83" s="16">
        <f>'[1]П3 В30 фр.16-22 F200 W8'!H32</f>
        <v>43.874000000000002</v>
      </c>
      <c r="G83" s="16">
        <f>'[1]П3 В30 фр.16-22 F200 W8'!H33</f>
        <v>263.24400000000003</v>
      </c>
    </row>
    <row r="84" spans="1:7" ht="22.5" customHeight="1" x14ac:dyDescent="0.25">
      <c r="A84" s="18">
        <f t="shared" si="1"/>
        <v>32</v>
      </c>
      <c r="B84" s="19" t="s">
        <v>111</v>
      </c>
      <c r="C84" s="12" t="s">
        <v>115</v>
      </c>
      <c r="D84" s="20" t="s">
        <v>40</v>
      </c>
      <c r="E84" s="21">
        <f>'[1]П4 В30 фр.16-22 F200 W8'!H31</f>
        <v>220.93</v>
      </c>
      <c r="F84" s="16">
        <f>'[1]П4 В30 фр.16-22 F200 W8'!H32</f>
        <v>44.186000000000007</v>
      </c>
      <c r="G84" s="16">
        <f>'[1]П4 В30 фр.16-22 F200 W8'!H33</f>
        <v>265.11599999999999</v>
      </c>
    </row>
    <row r="85" spans="1:7" ht="22.5" customHeight="1" x14ac:dyDescent="0.25">
      <c r="A85" s="18">
        <f t="shared" si="1"/>
        <v>33</v>
      </c>
      <c r="B85" s="19" t="s">
        <v>111</v>
      </c>
      <c r="C85" s="12" t="s">
        <v>143</v>
      </c>
      <c r="D85" s="20" t="s">
        <v>140</v>
      </c>
      <c r="E85" s="21">
        <f>'[1]П3 В30 фр.16-22 F200 W6 '!H31</f>
        <v>218.21</v>
      </c>
      <c r="F85" s="16">
        <f>'[1]П3 В30 фр.16-22 F200 W6 '!H32</f>
        <v>43.642000000000003</v>
      </c>
      <c r="G85" s="16">
        <f>'[1]П3 В30 фр.16-22 F200 W6 '!H33</f>
        <v>261.85200000000003</v>
      </c>
    </row>
    <row r="86" spans="1:7" ht="22.5" customHeight="1" x14ac:dyDescent="0.25">
      <c r="A86" s="18">
        <f t="shared" si="1"/>
        <v>34</v>
      </c>
      <c r="B86" s="19"/>
      <c r="C86" s="12" t="s">
        <v>116</v>
      </c>
      <c r="D86" s="20" t="s">
        <v>40</v>
      </c>
      <c r="E86" s="21">
        <f>'[1]П3 В37 фр.16-22 F150 W6'!H31</f>
        <v>227.76</v>
      </c>
      <c r="F86" s="16">
        <f>'[1]П3 В37 фр.16-22 F150 W6'!H32</f>
        <v>45.552</v>
      </c>
      <c r="G86" s="16">
        <f>'[1]П3 В37 фр.16-22 F150 W6'!H33</f>
        <v>273.31200000000001</v>
      </c>
    </row>
    <row r="87" spans="1:7" ht="22.5" customHeight="1" x14ac:dyDescent="0.25">
      <c r="A87" s="18">
        <f t="shared" si="1"/>
        <v>35</v>
      </c>
      <c r="B87" s="19"/>
      <c r="C87" s="12" t="s">
        <v>117</v>
      </c>
      <c r="D87" s="20" t="s">
        <v>40</v>
      </c>
      <c r="E87" s="21">
        <f>'[1]П4 В37 фр.16-22 F150 W6'!H31</f>
        <v>230.69</v>
      </c>
      <c r="F87" s="16">
        <f>'[1]П4 В37 фр.16-22 F150 W6'!H32</f>
        <v>46.138000000000005</v>
      </c>
      <c r="G87" s="16">
        <f>'[1]П4 В37 фр.16-22 F150 W6'!H33</f>
        <v>276.82799999999997</v>
      </c>
    </row>
    <row r="88" spans="1:7" ht="22.5" customHeight="1" x14ac:dyDescent="0.25">
      <c r="A88" s="18">
        <f t="shared" si="1"/>
        <v>36</v>
      </c>
      <c r="B88" s="19"/>
      <c r="C88" s="12" t="s">
        <v>118</v>
      </c>
      <c r="D88" s="20" t="s">
        <v>40</v>
      </c>
      <c r="E88" s="21">
        <f>'[1]П3 В37 фр.16-22 F200 W8'!H31</f>
        <v>229.82</v>
      </c>
      <c r="F88" s="16">
        <f>'[1]П3 В37 фр.16-22 F200 W8'!H32</f>
        <v>45.963999999999999</v>
      </c>
      <c r="G88" s="16">
        <f>'[1]П3 В37 фр.16-22 F200 W8'!H33</f>
        <v>275.78399999999999</v>
      </c>
    </row>
    <row r="89" spans="1:7" ht="22.5" customHeight="1" x14ac:dyDescent="0.25">
      <c r="A89" s="18">
        <f t="shared" si="1"/>
        <v>37</v>
      </c>
      <c r="B89" s="19"/>
      <c r="C89" s="12" t="s">
        <v>119</v>
      </c>
      <c r="D89" s="20" t="s">
        <v>40</v>
      </c>
      <c r="E89" s="21">
        <f>'[1]П4 В37 фр.16-22 F200 W8'!H31</f>
        <v>231.2</v>
      </c>
      <c r="F89" s="16">
        <f>'[1]П4 В37 фр.16-22 F200 W8'!H32</f>
        <v>46.24</v>
      </c>
      <c r="G89" s="16">
        <f>'[1]П4 В37 фр.16-22 F200 W8'!H33</f>
        <v>277.44</v>
      </c>
    </row>
    <row r="90" spans="1:7" ht="22.5" customHeight="1" x14ac:dyDescent="0.25">
      <c r="A90" s="36" t="s">
        <v>120</v>
      </c>
      <c r="B90" s="36"/>
      <c r="C90" s="36"/>
      <c r="D90" s="36"/>
      <c r="E90" s="36"/>
      <c r="F90" s="36"/>
      <c r="G90" s="36"/>
    </row>
    <row r="91" spans="1:7" ht="22.5" customHeight="1" x14ac:dyDescent="0.25">
      <c r="A91" s="4">
        <v>1</v>
      </c>
      <c r="B91" s="2" t="s">
        <v>121</v>
      </c>
      <c r="C91" s="3" t="s">
        <v>122</v>
      </c>
      <c r="D91" s="5" t="s">
        <v>40</v>
      </c>
      <c r="E91" s="22">
        <f>'[1]БСГЛ П2 В7,5 W4 D1200'!H31</f>
        <v>268.57</v>
      </c>
      <c r="F91" s="14">
        <f>'[1]БСГЛ П2 В7,5 W4 D1200'!H32</f>
        <v>53.713999999999999</v>
      </c>
      <c r="G91" s="14">
        <f>'[1]БСГЛ П2 В7,5 W4 D1200'!H33</f>
        <v>322.28399999999999</v>
      </c>
    </row>
    <row r="92" spans="1:7" ht="22.5" customHeight="1" x14ac:dyDescent="0.25">
      <c r="A92" s="4">
        <f>A91+1</f>
        <v>2</v>
      </c>
      <c r="B92" s="2" t="s">
        <v>123</v>
      </c>
      <c r="C92" s="3" t="s">
        <v>124</v>
      </c>
      <c r="D92" s="5" t="s">
        <v>40</v>
      </c>
      <c r="E92" s="22">
        <f>'[1]БСГЛ П2 В12,5 W6 D1500'!H31</f>
        <v>290.82</v>
      </c>
      <c r="F92" s="14">
        <f>'[1]БСГЛ П2 В12,5 W6 D1500'!H32</f>
        <v>58.164000000000001</v>
      </c>
      <c r="G92" s="14">
        <f>'[1]БСГЛ П2 В12,5 W6 D1500'!H33</f>
        <v>348.98399999999998</v>
      </c>
    </row>
    <row r="93" spans="1:7" ht="22.5" customHeight="1" x14ac:dyDescent="0.25">
      <c r="A93" s="4">
        <f>A92+1</f>
        <v>3</v>
      </c>
      <c r="B93" s="2" t="s">
        <v>125</v>
      </c>
      <c r="C93" s="3" t="s">
        <v>126</v>
      </c>
      <c r="D93" s="5" t="s">
        <v>40</v>
      </c>
      <c r="E93" s="22">
        <f>'[1]БСГЛ П2 В12,5 W4 D1100'!H31</f>
        <v>274.77999999999997</v>
      </c>
      <c r="F93" s="14">
        <f>'[1]БСГЛ П2 В12,5 W4 D1100'!H32</f>
        <v>54.955999999999996</v>
      </c>
      <c r="G93" s="14">
        <f>'[1]БСГЛ П2 В12,5 W4 D1100'!H33</f>
        <v>329.73599999999999</v>
      </c>
    </row>
    <row r="94" spans="1:7" ht="22.5" customHeight="1" x14ac:dyDescent="0.25">
      <c r="A94" s="4">
        <v>4</v>
      </c>
      <c r="B94" s="2" t="s">
        <v>127</v>
      </c>
      <c r="C94" s="3" t="s">
        <v>128</v>
      </c>
      <c r="D94" s="5" t="s">
        <v>40</v>
      </c>
      <c r="E94" s="22">
        <f>'[1]БСГЛ П2 В15 W4 D1100'!H31</f>
        <v>283.95999999999998</v>
      </c>
      <c r="F94" s="14">
        <f>'[1]БСГЛ П2 В15 W4 D1100'!H32</f>
        <v>56.792000000000002</v>
      </c>
      <c r="G94" s="14">
        <f>'[1]БСГЛ П2 В15 W4 D1100'!H33</f>
        <v>340.75199999999995</v>
      </c>
    </row>
    <row r="95" spans="1:7" ht="22.5" customHeight="1" x14ac:dyDescent="0.25">
      <c r="A95" s="36" t="s">
        <v>15</v>
      </c>
      <c r="B95" s="36"/>
      <c r="C95" s="36"/>
      <c r="D95" s="36"/>
      <c r="E95" s="36"/>
      <c r="F95" s="36"/>
      <c r="G95" s="36"/>
    </row>
    <row r="96" spans="1:7" ht="22.5" customHeight="1" x14ac:dyDescent="0.25">
      <c r="A96" s="4">
        <v>1</v>
      </c>
      <c r="B96" s="2" t="s">
        <v>129</v>
      </c>
      <c r="C96" s="3" t="s">
        <v>130</v>
      </c>
      <c r="D96" s="5" t="s">
        <v>40</v>
      </c>
      <c r="E96" s="22">
        <f>'[1]Раствор ц-й М25'!H29</f>
        <v>151.55000000000001</v>
      </c>
      <c r="F96" s="14">
        <f t="shared" ref="F96:F107" si="2">E96*0.2</f>
        <v>30.310000000000002</v>
      </c>
      <c r="G96" s="14">
        <f t="shared" ref="G96:G107" si="3">E96+F96</f>
        <v>181.86</v>
      </c>
    </row>
    <row r="97" spans="1:7" ht="22.5" customHeight="1" x14ac:dyDescent="0.25">
      <c r="A97" s="4">
        <f>A96+1</f>
        <v>2</v>
      </c>
      <c r="B97" s="2" t="s">
        <v>16</v>
      </c>
      <c r="C97" s="3" t="s">
        <v>17</v>
      </c>
      <c r="D97" s="5" t="s">
        <v>40</v>
      </c>
      <c r="E97" s="22">
        <f>'[1]Раствор ц-й М50'!H29</f>
        <v>152.51</v>
      </c>
      <c r="F97" s="14">
        <f t="shared" si="2"/>
        <v>30.501999999999999</v>
      </c>
      <c r="G97" s="14">
        <f t="shared" si="3"/>
        <v>183.012</v>
      </c>
    </row>
    <row r="98" spans="1:7" ht="22.5" customHeight="1" x14ac:dyDescent="0.25">
      <c r="A98" s="4">
        <f t="shared" ref="A98:A108" si="4">A97+1</f>
        <v>3</v>
      </c>
      <c r="B98" s="2" t="s">
        <v>18</v>
      </c>
      <c r="C98" s="3" t="s">
        <v>19</v>
      </c>
      <c r="D98" s="5" t="s">
        <v>40</v>
      </c>
      <c r="E98" s="22">
        <f>'[1]Раствор ц-й М75'!H29</f>
        <v>163.29</v>
      </c>
      <c r="F98" s="14">
        <f t="shared" si="2"/>
        <v>32.658000000000001</v>
      </c>
      <c r="G98" s="14">
        <f t="shared" si="3"/>
        <v>195.94799999999998</v>
      </c>
    </row>
    <row r="99" spans="1:7" ht="22.5" customHeight="1" x14ac:dyDescent="0.25">
      <c r="A99" s="4">
        <f t="shared" si="4"/>
        <v>4</v>
      </c>
      <c r="B99" s="2" t="s">
        <v>20</v>
      </c>
      <c r="C99" s="3" t="s">
        <v>21</v>
      </c>
      <c r="D99" s="5" t="s">
        <v>40</v>
      </c>
      <c r="E99" s="22">
        <f>'[1]Раствор ц-й М100'!H29</f>
        <v>173.13</v>
      </c>
      <c r="F99" s="14">
        <f t="shared" si="2"/>
        <v>34.625999999999998</v>
      </c>
      <c r="G99" s="14">
        <f t="shared" si="3"/>
        <v>207.756</v>
      </c>
    </row>
    <row r="100" spans="1:7" ht="22.5" customHeight="1" x14ac:dyDescent="0.25">
      <c r="A100" s="4">
        <f t="shared" si="4"/>
        <v>5</v>
      </c>
      <c r="B100" s="2" t="s">
        <v>22</v>
      </c>
      <c r="C100" s="3" t="s">
        <v>23</v>
      </c>
      <c r="D100" s="5" t="s">
        <v>40</v>
      </c>
      <c r="E100" s="22">
        <f>'[1]Раствор ц-й М150'!H29</f>
        <v>189.82</v>
      </c>
      <c r="F100" s="14">
        <f t="shared" si="2"/>
        <v>37.963999999999999</v>
      </c>
      <c r="G100" s="14">
        <f t="shared" si="3"/>
        <v>227.78399999999999</v>
      </c>
    </row>
    <row r="101" spans="1:7" ht="22.5" customHeight="1" x14ac:dyDescent="0.25">
      <c r="A101" s="4">
        <f t="shared" si="4"/>
        <v>6</v>
      </c>
      <c r="B101" s="2" t="s">
        <v>24</v>
      </c>
      <c r="C101" s="3" t="s">
        <v>25</v>
      </c>
      <c r="D101" s="5" t="s">
        <v>40</v>
      </c>
      <c r="E101" s="22">
        <f>'[1]Раствор ц-й М200'!H29</f>
        <v>204.71</v>
      </c>
      <c r="F101" s="14">
        <f t="shared" si="2"/>
        <v>40.942000000000007</v>
      </c>
      <c r="G101" s="14">
        <f t="shared" si="3"/>
        <v>245.65200000000002</v>
      </c>
    </row>
    <row r="102" spans="1:7" ht="22.5" customHeight="1" x14ac:dyDescent="0.25">
      <c r="A102" s="4">
        <f t="shared" si="4"/>
        <v>7</v>
      </c>
      <c r="B102" s="2" t="s">
        <v>24</v>
      </c>
      <c r="C102" s="3" t="s">
        <v>131</v>
      </c>
      <c r="D102" s="5" t="s">
        <v>40</v>
      </c>
      <c r="E102" s="22">
        <f>'[1]Раствор ц-й М200 W6'!H30</f>
        <v>202.91</v>
      </c>
      <c r="F102" s="14">
        <f>'[1]Раствор ц-й М200 W6'!H31</f>
        <v>40.582000000000001</v>
      </c>
      <c r="G102" s="14">
        <f>'[1]Раствор ц-й М200 W6'!H32</f>
        <v>243.49199999999999</v>
      </c>
    </row>
    <row r="103" spans="1:7" ht="22.5" customHeight="1" x14ac:dyDescent="0.25">
      <c r="A103" s="4">
        <f t="shared" si="4"/>
        <v>8</v>
      </c>
      <c r="B103" s="2" t="s">
        <v>132</v>
      </c>
      <c r="C103" s="3" t="s">
        <v>133</v>
      </c>
      <c r="D103" s="5" t="s">
        <v>40</v>
      </c>
      <c r="E103" s="22">
        <f>'[1]Раствор ц-й М300'!H30</f>
        <v>193.36</v>
      </c>
      <c r="F103" s="14">
        <f>'[1]Раствор ц-й М300'!H31</f>
        <v>38.672000000000004</v>
      </c>
      <c r="G103" s="14">
        <f>'[1]Раствор ц-й М300'!H32</f>
        <v>232.03200000000001</v>
      </c>
    </row>
    <row r="104" spans="1:7" ht="22.5" customHeight="1" x14ac:dyDescent="0.25">
      <c r="A104" s="4">
        <f t="shared" si="4"/>
        <v>9</v>
      </c>
      <c r="B104" s="2" t="s">
        <v>26</v>
      </c>
      <c r="C104" s="3" t="s">
        <v>27</v>
      </c>
      <c r="D104" s="5" t="s">
        <v>40</v>
      </c>
      <c r="E104" s="22">
        <f>'[1]Раствор ц-и М25'!H30</f>
        <v>186.4</v>
      </c>
      <c r="F104" s="14">
        <f t="shared" si="2"/>
        <v>37.28</v>
      </c>
      <c r="G104" s="14">
        <f t="shared" si="3"/>
        <v>223.68</v>
      </c>
    </row>
    <row r="105" spans="1:7" ht="22.5" customHeight="1" x14ac:dyDescent="0.25">
      <c r="A105" s="4">
        <f t="shared" si="4"/>
        <v>10</v>
      </c>
      <c r="B105" s="2" t="s">
        <v>28</v>
      </c>
      <c r="C105" s="3" t="s">
        <v>29</v>
      </c>
      <c r="D105" s="5" t="s">
        <v>40</v>
      </c>
      <c r="E105" s="22">
        <f>'[1]Раствор ц-и М50'!H30</f>
        <v>206.23</v>
      </c>
      <c r="F105" s="14">
        <f t="shared" si="2"/>
        <v>41.246000000000002</v>
      </c>
      <c r="G105" s="14">
        <f t="shared" si="3"/>
        <v>247.476</v>
      </c>
    </row>
    <row r="106" spans="1:7" ht="22.5" customHeight="1" x14ac:dyDescent="0.25">
      <c r="A106" s="4">
        <f t="shared" si="4"/>
        <v>11</v>
      </c>
      <c r="B106" s="2" t="s">
        <v>134</v>
      </c>
      <c r="C106" s="3" t="s">
        <v>135</v>
      </c>
      <c r="D106" s="5" t="s">
        <v>40</v>
      </c>
      <c r="E106" s="22">
        <f>'[1]Раствор ц-и М75'!H30</f>
        <v>209.91</v>
      </c>
      <c r="F106" s="14">
        <f>'[1]Раствор ц-и М75'!H31</f>
        <v>41.981999999999999</v>
      </c>
      <c r="G106" s="14">
        <f>'[1]Раствор ц-и М75'!H32</f>
        <v>251.892</v>
      </c>
    </row>
    <row r="107" spans="1:7" ht="18.75" x14ac:dyDescent="0.25">
      <c r="A107" s="4">
        <f t="shared" si="4"/>
        <v>12</v>
      </c>
      <c r="B107" s="2" t="s">
        <v>30</v>
      </c>
      <c r="C107" s="3" t="s">
        <v>31</v>
      </c>
      <c r="D107" s="5" t="s">
        <v>40</v>
      </c>
      <c r="E107" s="22">
        <f>'[1]Раствор ц-и М100'!H30</f>
        <v>218.71</v>
      </c>
      <c r="F107" s="14">
        <f t="shared" si="2"/>
        <v>43.742000000000004</v>
      </c>
      <c r="G107" s="14">
        <f t="shared" si="3"/>
        <v>262.452</v>
      </c>
    </row>
    <row r="108" spans="1:7" ht="18.75" x14ac:dyDescent="0.25">
      <c r="A108" s="4">
        <f t="shared" si="4"/>
        <v>13</v>
      </c>
      <c r="B108" s="2" t="s">
        <v>30</v>
      </c>
      <c r="C108" s="3" t="s">
        <v>136</v>
      </c>
      <c r="D108" s="5" t="s">
        <v>40</v>
      </c>
      <c r="E108" s="22">
        <f>'[1]Раствор ц-и М100 F50 '!H30</f>
        <v>202.7</v>
      </c>
      <c r="F108" s="14">
        <f>'[1]Раствор ц-и М100 F50 '!H31</f>
        <v>40.54</v>
      </c>
      <c r="G108" s="14">
        <f>'[1]Раствор ц-и М100 F50 '!H32</f>
        <v>243.23999999999998</v>
      </c>
    </row>
    <row r="109" spans="1:7" ht="15.75" x14ac:dyDescent="0.25">
      <c r="A109" s="23"/>
      <c r="B109" s="24"/>
      <c r="C109" s="25"/>
      <c r="D109" s="26"/>
      <c r="E109" s="27"/>
      <c r="F109" s="28"/>
      <c r="G109" s="28"/>
    </row>
    <row r="110" spans="1:7" ht="15.75" x14ac:dyDescent="0.25">
      <c r="A110" s="23"/>
      <c r="B110" s="24"/>
      <c r="C110" s="25"/>
      <c r="D110" s="26"/>
      <c r="E110" s="27"/>
      <c r="F110" s="28"/>
      <c r="G110" s="28"/>
    </row>
    <row r="111" spans="1:7" ht="15.75" x14ac:dyDescent="0.25">
      <c r="A111" s="23"/>
      <c r="B111" s="23"/>
      <c r="C111" s="29"/>
      <c r="D111" s="23"/>
      <c r="E111" s="30"/>
      <c r="F111" s="31"/>
      <c r="G111" s="31"/>
    </row>
    <row r="112" spans="1:7" ht="15.75" x14ac:dyDescent="0.25">
      <c r="A112" s="23"/>
      <c r="B112" s="23"/>
      <c r="C112" s="29"/>
      <c r="D112" s="23"/>
      <c r="E112" s="30"/>
      <c r="F112" s="31"/>
      <c r="G112" s="31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ht="15.75" x14ac:dyDescent="0.25">
      <c r="A114" s="37" t="s">
        <v>32</v>
      </c>
      <c r="B114" s="37"/>
      <c r="C114" s="37"/>
      <c r="D114" s="32"/>
      <c r="E114" s="32"/>
      <c r="F114" s="35" t="s">
        <v>137</v>
      </c>
      <c r="G114" s="35"/>
    </row>
  </sheetData>
  <mergeCells count="17">
    <mergeCell ref="A114:C114"/>
    <mergeCell ref="F114:G114"/>
    <mergeCell ref="D1:G1"/>
    <mergeCell ref="D5:G5"/>
    <mergeCell ref="A8:G8"/>
    <mergeCell ref="A9:G9"/>
    <mergeCell ref="A11:A12"/>
    <mergeCell ref="B11:B12"/>
    <mergeCell ref="C11:C12"/>
    <mergeCell ref="D11:D12"/>
    <mergeCell ref="E11:G11"/>
    <mergeCell ref="D2:G2"/>
    <mergeCell ref="A13:G13"/>
    <mergeCell ref="A14:G14"/>
    <mergeCell ref="A52:G52"/>
    <mergeCell ref="A90:G90"/>
    <mergeCell ref="A95:G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2016-05-16T14:13:14Z</dcterms:created>
  <dcterms:modified xsi:type="dcterms:W3CDTF">2024-05-27T06:09:08Z</dcterms:modified>
</cp:coreProperties>
</file>